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\Documents\Legacy Boxelder\"/>
    </mc:Choice>
  </mc:AlternateContent>
  <xr:revisionPtr revIDLastSave="0" documentId="13_ncr:1_{FCCE947A-3106-4880-9CEF-704110CB2838}" xr6:coauthVersionLast="47" xr6:coauthVersionMax="47" xr10:uidLastSave="{00000000-0000-0000-0000-000000000000}"/>
  <bookViews>
    <workbookView xWindow="-120" yWindow="-120" windowWidth="24240" windowHeight="13140" xr2:uid="{F52146B0-457F-4831-9080-BF58D4E93878}"/>
  </bookViews>
  <sheets>
    <sheet name="Deciduous" sheetId="12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2" i="12" l="1"/>
  <c r="F441" i="12"/>
  <c r="F440" i="12"/>
  <c r="F439" i="12"/>
  <c r="F438" i="12"/>
  <c r="F437" i="12"/>
  <c r="F436" i="12"/>
  <c r="F435" i="12"/>
  <c r="C435" i="12"/>
  <c r="F434" i="12"/>
  <c r="C434" i="12"/>
  <c r="F433" i="12"/>
  <c r="F432" i="12"/>
  <c r="C432" i="12"/>
  <c r="F431" i="12"/>
  <c r="F430" i="12"/>
  <c r="F428" i="12"/>
  <c r="C428" i="12"/>
  <c r="F427" i="12"/>
  <c r="F426" i="12"/>
  <c r="F425" i="12"/>
  <c r="F424" i="12"/>
  <c r="C424" i="12"/>
  <c r="F423" i="12"/>
  <c r="F422" i="12"/>
  <c r="F421" i="12"/>
  <c r="F420" i="12"/>
  <c r="C420" i="12"/>
  <c r="F419" i="12"/>
  <c r="F418" i="12"/>
  <c r="F417" i="12"/>
  <c r="F416" i="12"/>
  <c r="F413" i="12"/>
  <c r="F411" i="12"/>
  <c r="F410" i="12"/>
  <c r="C410" i="12"/>
  <c r="F409" i="12"/>
  <c r="F408" i="12"/>
  <c r="C408" i="12"/>
  <c r="F407" i="12"/>
  <c r="F406" i="12"/>
  <c r="F405" i="12"/>
  <c r="F404" i="12"/>
  <c r="F403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5" i="12"/>
  <c r="F384" i="12"/>
  <c r="F383" i="12"/>
  <c r="F382" i="12"/>
  <c r="F381" i="12"/>
  <c r="F380" i="12"/>
  <c r="F379" i="12"/>
  <c r="F371" i="12"/>
  <c r="F370" i="12"/>
  <c r="F369" i="12"/>
  <c r="F365" i="12"/>
  <c r="F364" i="12"/>
  <c r="F363" i="12"/>
  <c r="F358" i="12"/>
  <c r="F357" i="12"/>
  <c r="F356" i="12"/>
  <c r="F355" i="12"/>
  <c r="F354" i="12"/>
  <c r="F353" i="12"/>
  <c r="F352" i="12"/>
  <c r="F351" i="12"/>
  <c r="F350" i="12"/>
  <c r="F349" i="12"/>
  <c r="F347" i="12"/>
  <c r="F344" i="12"/>
  <c r="F343" i="12"/>
  <c r="F342" i="12"/>
  <c r="F341" i="12"/>
  <c r="F340" i="12"/>
  <c r="F339" i="12"/>
  <c r="C335" i="12"/>
  <c r="F334" i="12"/>
  <c r="F333" i="12"/>
  <c r="C333" i="12"/>
  <c r="F324" i="12"/>
  <c r="C324" i="12"/>
  <c r="C323" i="12"/>
  <c r="C322" i="12"/>
  <c r="F318" i="12"/>
  <c r="F317" i="12"/>
  <c r="F316" i="12"/>
  <c r="C316" i="12"/>
  <c r="F315" i="12"/>
  <c r="F314" i="12"/>
  <c r="F313" i="12"/>
  <c r="F312" i="12"/>
  <c r="F311" i="12"/>
  <c r="F310" i="12"/>
  <c r="C310" i="12"/>
  <c r="F309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C293" i="12"/>
  <c r="F292" i="12"/>
  <c r="F291" i="12"/>
  <c r="F290" i="12"/>
  <c r="F289" i="12"/>
  <c r="F288" i="12"/>
  <c r="F287" i="12"/>
  <c r="F285" i="12"/>
  <c r="C285" i="12"/>
  <c r="F284" i="12"/>
  <c r="F283" i="12"/>
  <c r="F282" i="12"/>
  <c r="F281" i="12"/>
  <c r="F278" i="12"/>
  <c r="F277" i="12"/>
  <c r="F276" i="12"/>
  <c r="F275" i="12"/>
  <c r="F274" i="12"/>
  <c r="F273" i="12"/>
  <c r="F267" i="12"/>
  <c r="F266" i="12"/>
  <c r="F265" i="12"/>
  <c r="F262" i="12"/>
  <c r="F261" i="12"/>
  <c r="F260" i="12"/>
  <c r="F259" i="12"/>
  <c r="F257" i="12"/>
  <c r="F256" i="12"/>
  <c r="F255" i="12"/>
  <c r="F254" i="12"/>
  <c r="F248" i="12"/>
  <c r="F247" i="12"/>
  <c r="F246" i="12"/>
  <c r="F244" i="12"/>
  <c r="F243" i="12"/>
  <c r="F242" i="12"/>
  <c r="F237" i="12"/>
  <c r="F236" i="12"/>
  <c r="F235" i="12"/>
  <c r="F227" i="12"/>
  <c r="F226" i="12"/>
  <c r="F225" i="12"/>
  <c r="F224" i="12"/>
  <c r="C224" i="12"/>
  <c r="F223" i="12"/>
  <c r="C223" i="12"/>
  <c r="F222" i="12"/>
  <c r="F221" i="12"/>
  <c r="F219" i="12"/>
  <c r="F218" i="12"/>
  <c r="F217" i="12"/>
  <c r="F216" i="12"/>
  <c r="F214" i="12"/>
  <c r="F213" i="12"/>
  <c r="F212" i="12"/>
  <c r="F211" i="12"/>
  <c r="F210" i="12"/>
  <c r="F209" i="12"/>
  <c r="F208" i="12"/>
  <c r="F207" i="12"/>
  <c r="C207" i="12"/>
  <c r="F206" i="12"/>
  <c r="C206" i="12"/>
  <c r="F205" i="12"/>
  <c r="C205" i="12"/>
  <c r="F196" i="12"/>
  <c r="F195" i="12"/>
  <c r="F194" i="12"/>
  <c r="F193" i="12"/>
  <c r="F192" i="12"/>
  <c r="C192" i="12"/>
  <c r="F191" i="12"/>
  <c r="C191" i="12"/>
  <c r="F183" i="12"/>
  <c r="F180" i="12"/>
  <c r="F179" i="12"/>
  <c r="F178" i="12"/>
  <c r="F177" i="12"/>
  <c r="F176" i="12"/>
  <c r="F175" i="12"/>
  <c r="F174" i="12"/>
  <c r="F173" i="12"/>
  <c r="F172" i="12"/>
  <c r="F171" i="12"/>
  <c r="F170" i="12"/>
  <c r="F169" i="12"/>
  <c r="F168" i="12"/>
  <c r="F167" i="12"/>
  <c r="F166" i="12"/>
  <c r="F165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3" i="12"/>
  <c r="F142" i="12"/>
  <c r="F141" i="12"/>
  <c r="F140" i="12"/>
  <c r="F138" i="12"/>
  <c r="F137" i="12"/>
  <c r="F136" i="12"/>
  <c r="F135" i="12"/>
  <c r="C135" i="12"/>
  <c r="F134" i="12"/>
  <c r="F133" i="12"/>
  <c r="F132" i="12"/>
  <c r="F131" i="12"/>
  <c r="F130" i="12"/>
  <c r="F129" i="12"/>
  <c r="F128" i="12"/>
  <c r="F127" i="12"/>
  <c r="F125" i="12"/>
  <c r="F124" i="12"/>
  <c r="F123" i="12"/>
  <c r="F122" i="12"/>
  <c r="F119" i="12"/>
  <c r="F118" i="12"/>
  <c r="F117" i="12"/>
  <c r="F115" i="12"/>
  <c r="F114" i="12"/>
  <c r="F113" i="12"/>
  <c r="C112" i="12"/>
  <c r="F111" i="12"/>
  <c r="F110" i="12"/>
  <c r="F109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3" i="12"/>
  <c r="F92" i="12"/>
  <c r="F91" i="12"/>
  <c r="F90" i="12"/>
  <c r="F85" i="12"/>
  <c r="F84" i="12"/>
  <c r="F83" i="12"/>
  <c r="F82" i="12"/>
  <c r="F81" i="12"/>
  <c r="F80" i="12"/>
  <c r="F79" i="12"/>
  <c r="F78" i="12"/>
  <c r="F77" i="12"/>
  <c r="F76" i="12"/>
  <c r="F75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0" i="12"/>
  <c r="F59" i="12"/>
  <c r="F58" i="12"/>
  <c r="F57" i="12"/>
  <c r="F51" i="12"/>
  <c r="F50" i="12"/>
  <c r="F49" i="12"/>
  <c r="F48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17" i="12"/>
  <c r="F16" i="12"/>
  <c r="F15" i="12"/>
  <c r="F14" i="12"/>
  <c r="F13" i="12"/>
  <c r="F12" i="12"/>
  <c r="F11" i="12"/>
  <c r="F10" i="12"/>
  <c r="F9" i="12"/>
  <c r="F7" i="12"/>
  <c r="F6" i="12"/>
  <c r="F5" i="12"/>
  <c r="F4" i="12"/>
  <c r="F2" i="12"/>
  <c r="F443" i="12" s="1"/>
</calcChain>
</file>

<file path=xl/sharedStrings.xml><?xml version="1.0" encoding="utf-8"?>
<sst xmlns="http://schemas.openxmlformats.org/spreadsheetml/2006/main" count="697" uniqueCount="230">
  <si>
    <t>Name</t>
  </si>
  <si>
    <t>Size</t>
  </si>
  <si>
    <t>Available</t>
  </si>
  <si>
    <t>Ordered</t>
  </si>
  <si>
    <t>Price</t>
  </si>
  <si>
    <t>Ash - Autumn Purple</t>
  </si>
  <si>
    <t>1.75"</t>
  </si>
  <si>
    <t>2"</t>
  </si>
  <si>
    <t xml:space="preserve">Aspen- Multi stem  </t>
  </si>
  <si>
    <t xml:space="preserve">1.5" </t>
  </si>
  <si>
    <t>(Populus tremuloides)</t>
  </si>
  <si>
    <t xml:space="preserve">2" </t>
  </si>
  <si>
    <t>2.5"</t>
  </si>
  <si>
    <t>3"</t>
  </si>
  <si>
    <t xml:space="preserve">Aspen- Single stem </t>
  </si>
  <si>
    <t>Aspen- Double stem</t>
  </si>
  <si>
    <t>Aspen - Multi Stem B Grade</t>
  </si>
  <si>
    <t>***One stem smaller than the other two</t>
  </si>
  <si>
    <t>Aspen - Mountain Sentinel</t>
  </si>
  <si>
    <t>(Populus tremuloides 'JFS Column')</t>
  </si>
  <si>
    <t>Aspen - Swedish Columnar</t>
  </si>
  <si>
    <t>(Populus tremula 'Erecta')</t>
  </si>
  <si>
    <t>Bird Cherry - Merlot</t>
  </si>
  <si>
    <t xml:space="preserve">(Prunus padus 'Drietree' </t>
  </si>
  <si>
    <t>Buckeye - Ohio</t>
  </si>
  <si>
    <t>1.5"</t>
  </si>
  <si>
    <t xml:space="preserve">(Aesculus glabra) </t>
  </si>
  <si>
    <t>Buckeye - Autumn Splendor</t>
  </si>
  <si>
    <t xml:space="preserve">(Aesculus x Autumn Splendor) </t>
  </si>
  <si>
    <t>Buckeye - Early Glow</t>
  </si>
  <si>
    <t xml:space="preserve">(Aesculus glabra 'Early Glow') </t>
  </si>
  <si>
    <t>Buckeye - Mystic Ruby</t>
  </si>
  <si>
    <t xml:space="preserve">(Aesculus x bushii 'Aaron 1') </t>
  </si>
  <si>
    <t>Catalpa - Purpurea</t>
  </si>
  <si>
    <t>(Catalpa x erubescens 'Purpurea')</t>
  </si>
  <si>
    <t xml:space="preserve">Catalpa </t>
  </si>
  <si>
    <t xml:space="preserve">(Catalpa speciosa) </t>
  </si>
  <si>
    <t>2.0"</t>
  </si>
  <si>
    <t>3.0"</t>
  </si>
  <si>
    <t>Catalpa - Heartland</t>
  </si>
  <si>
    <t>Chokecherry - Canada Red, Multi</t>
  </si>
  <si>
    <t>5'</t>
  </si>
  <si>
    <t>(Prunus virginiana)</t>
  </si>
  <si>
    <t>6'</t>
  </si>
  <si>
    <t>7'</t>
  </si>
  <si>
    <t>8'</t>
  </si>
  <si>
    <t>9'</t>
  </si>
  <si>
    <t>10'</t>
  </si>
  <si>
    <t>Chokecherry - Canada Red, Single</t>
  </si>
  <si>
    <t>Cottonwood  - Plains</t>
  </si>
  <si>
    <t>(Populus sargentii 'Jeronimus')</t>
  </si>
  <si>
    <t>4"</t>
  </si>
  <si>
    <t>Cottonwood  - Lanceleaf</t>
  </si>
  <si>
    <t>(Populus x acuminata)</t>
  </si>
  <si>
    <t>Cottonwood - Narrowleaf</t>
  </si>
  <si>
    <t>(Populus angustifolia)</t>
  </si>
  <si>
    <t>Crabapple - Brandywine</t>
  </si>
  <si>
    <t>(Malus Brandywine) - double pink</t>
  </si>
  <si>
    <t>Crabapple - Coralburst</t>
  </si>
  <si>
    <t>(Malus Coralburst) - ruby red</t>
  </si>
  <si>
    <t>Crabapple - Dolgo</t>
  </si>
  <si>
    <t>(Malus x Dolgo) - white</t>
  </si>
  <si>
    <t>Crabapple - Emerald Spire</t>
  </si>
  <si>
    <t>(Malus Emerald Spire) - pink</t>
  </si>
  <si>
    <t>Crabapple - Emerald Spire - High branched</t>
  </si>
  <si>
    <t>***Branched 18" off of the ground</t>
  </si>
  <si>
    <t>Crabapple - Firebird</t>
  </si>
  <si>
    <t>(Malus Firebird) - white</t>
  </si>
  <si>
    <t>Crabapple - Gladiator</t>
  </si>
  <si>
    <t>(Malus Gladiator - pink)</t>
  </si>
  <si>
    <t>Crabapple - Golden Raindrops</t>
  </si>
  <si>
    <t>(Malus Golden Raindrops) - white</t>
  </si>
  <si>
    <t xml:space="preserve"> </t>
  </si>
  <si>
    <t>Crabapple - Indian Magic</t>
  </si>
  <si>
    <t>(Malus Indian Magic) - pink</t>
  </si>
  <si>
    <t>Crabapple - Indian Summer</t>
  </si>
  <si>
    <t>(Malus Indian Summer) - pink</t>
  </si>
  <si>
    <t>Crabapple - Prairie Fire</t>
  </si>
  <si>
    <t>(Malus Prairie Fire) - pink</t>
  </si>
  <si>
    <t>Crabapple - Profusion</t>
  </si>
  <si>
    <t>(Malus Profusion) - red</t>
  </si>
  <si>
    <t>Crabapple - Radiant</t>
  </si>
  <si>
    <t>(Malus Radiant) - pink</t>
  </si>
  <si>
    <t>Crabapple - Red Baron</t>
  </si>
  <si>
    <t>(Malus Red Baron) - pink</t>
  </si>
  <si>
    <t>Crabapple - Royal Raindrops</t>
  </si>
  <si>
    <t>(Malus Royal Raindrops) - ruby red</t>
  </si>
  <si>
    <t>(Malus Ruby Red - ruby red</t>
  </si>
  <si>
    <t>Crabapple - Sargent</t>
  </si>
  <si>
    <t>(Malus Sargent) - white</t>
  </si>
  <si>
    <t>Crabapple - Show Time</t>
  </si>
  <si>
    <t>(Malus Show Time) - white</t>
  </si>
  <si>
    <t>Crabapple - Spring Snow</t>
  </si>
  <si>
    <t>(Malus Spring Snow) - white</t>
  </si>
  <si>
    <t>Crabapple - Starlight</t>
  </si>
  <si>
    <t>(Malus Starlight) - white</t>
  </si>
  <si>
    <t>Crabapple - Thunderchild</t>
  </si>
  <si>
    <t>(Malus Thunderchild) - pink</t>
  </si>
  <si>
    <t>Elm - Accolade</t>
  </si>
  <si>
    <t>(Ulmus x morton)</t>
  </si>
  <si>
    <t>Elm - Choice City</t>
  </si>
  <si>
    <t>(Ulmus davidiana 'Choice City')</t>
  </si>
  <si>
    <t>Elm - Greenstone</t>
  </si>
  <si>
    <t>(Ulmus davidiana 'JFS-KW2UD')</t>
  </si>
  <si>
    <t>Elm - New Horizon</t>
  </si>
  <si>
    <t xml:space="preserve">(Ulmus New Horizon) </t>
  </si>
  <si>
    <t>Elm - Northern Empress</t>
  </si>
  <si>
    <t>(Ulmus davidiana var. japonica 'Burgundy Glow')</t>
  </si>
  <si>
    <t>Elm - Prairie Expedition</t>
  </si>
  <si>
    <t>(Ulmus americana 'Lewis and Clark')</t>
  </si>
  <si>
    <t>Elm - Princeton</t>
  </si>
  <si>
    <t xml:space="preserve">(Ulmus americana 'Princeton') </t>
  </si>
  <si>
    <t>Elm - Triumph</t>
  </si>
  <si>
    <t xml:space="preserve">(Ulmus 'Morton Glossy') </t>
  </si>
  <si>
    <t>Hackberry</t>
  </si>
  <si>
    <t xml:space="preserve">(Celtis occidentalis) </t>
  </si>
  <si>
    <t>Hawthorn - 'Cruzam'</t>
  </si>
  <si>
    <t xml:space="preserve">(Crataegus crusgalli inermis 'Cruzam') </t>
  </si>
  <si>
    <t>Hawthorn - Russian</t>
  </si>
  <si>
    <t xml:space="preserve">(Crataegus ambigua) </t>
  </si>
  <si>
    <t>Hawthorn - Russian Multi Stem</t>
  </si>
  <si>
    <t>Hawthorn - Thornless Cockspur</t>
  </si>
  <si>
    <t xml:space="preserve">(Crataegus crusgalli inermis) </t>
  </si>
  <si>
    <t>Hawthorn - Crimson Cloud</t>
  </si>
  <si>
    <t>(Crataegus laevigata 'Crimson Cloud')</t>
  </si>
  <si>
    <t>Hawthorn - Toba</t>
  </si>
  <si>
    <t xml:space="preserve">(Crataegus x mordenensis 'Toba') </t>
  </si>
  <si>
    <t>Hawthorn - Winter King</t>
  </si>
  <si>
    <t xml:space="preserve">(Crataegus viridis) </t>
  </si>
  <si>
    <t>Hawthorn - Winter King Multi Stem</t>
  </si>
  <si>
    <t>Honeylocust - Imperial</t>
  </si>
  <si>
    <t xml:space="preserve">(Gleditsia triacanthos inermis 'Imperial') </t>
  </si>
  <si>
    <t>Honeylocust - Shademaster</t>
  </si>
  <si>
    <t xml:space="preserve">(Gleditsia triacanthos inermis 'Shademaster') </t>
  </si>
  <si>
    <t>Honeylocust - Skyline</t>
  </si>
  <si>
    <t xml:space="preserve">(Gleditsia triacanthos inermis 'Skyline') </t>
  </si>
  <si>
    <t>Honeylocust - Street Keeper</t>
  </si>
  <si>
    <t>Gleditsia triacanthos 'Draves'</t>
  </si>
  <si>
    <t xml:space="preserve">Kentucky Coffeetree </t>
  </si>
  <si>
    <t>(Gymnocladus  dioicus)</t>
  </si>
  <si>
    <t>Kentucky Coffeetree - Espresso</t>
  </si>
  <si>
    <t>(Gymnocladu dioicus 'Espresso'</t>
  </si>
  <si>
    <t>Lilac - Jap Tree Lilac, Ivory Silk</t>
  </si>
  <si>
    <t xml:space="preserve">(Syringa reticulata 'Ivory Silk') </t>
  </si>
  <si>
    <t>Lilac - Jap Tree Lilac, Ivory Silk - multi</t>
  </si>
  <si>
    <t>Lilac - Dwf Korean Lilac - tree form</t>
  </si>
  <si>
    <t xml:space="preserve">(Syringa meyeri) </t>
  </si>
  <si>
    <t>Lilac - Summer Storm</t>
  </si>
  <si>
    <t>(Syringa reticulata 'Summer Storm')</t>
  </si>
  <si>
    <t>Linden - American</t>
  </si>
  <si>
    <t>Tilia americana</t>
  </si>
  <si>
    <t>Linden - American Sentry</t>
  </si>
  <si>
    <t>Tilia americana 'McKSentry</t>
  </si>
  <si>
    <t>Linden - Corinthian</t>
  </si>
  <si>
    <t>Tilia cordata 'Corzam'</t>
  </si>
  <si>
    <t>Linden - Greenspire</t>
  </si>
  <si>
    <t xml:space="preserve">(Tilia cordata) </t>
  </si>
  <si>
    <t>Linden - Redmond</t>
  </si>
  <si>
    <t xml:space="preserve">(Tilia americana 'Redmond') </t>
  </si>
  <si>
    <t>London Planetree - Exclamation</t>
  </si>
  <si>
    <t xml:space="preserve">(Platanus x acerfolia Exclamation!) </t>
  </si>
  <si>
    <t>Maple - Amur - Flame Multi Stem</t>
  </si>
  <si>
    <t>(Acer ginnala 'Flame')</t>
  </si>
  <si>
    <t>Maple - Amur - Ruby Slippers</t>
  </si>
  <si>
    <t xml:space="preserve">(Acer ginnala 'Ruby Slippers') </t>
  </si>
  <si>
    <t>Maple - Mesa Glow Bigtooth Maple</t>
  </si>
  <si>
    <t>(Acer grandiditaum 'Mesa Glow')</t>
  </si>
  <si>
    <t>Maple - Autumn Blaze</t>
  </si>
  <si>
    <t xml:space="preserve">(Acer x freemanii 'Jeffersred') </t>
  </si>
  <si>
    <t>Maple - Crimson Sunset</t>
  </si>
  <si>
    <t xml:space="preserve">(Acer truncatum x platanoides 'Crimson Sunset') </t>
  </si>
  <si>
    <t>Maple - Fall Fiesta</t>
  </si>
  <si>
    <t xml:space="preserve">(Acer saccharum 'Bailsta') </t>
  </si>
  <si>
    <t>(Acer saccharum 'Flashfire'</t>
  </si>
  <si>
    <t>Maple - Green Mountain</t>
  </si>
  <si>
    <t xml:space="preserve">(Acer saccharum 'Green Mountain') </t>
  </si>
  <si>
    <t>Maple - Hot Wings Tatarian, Multi - stem</t>
  </si>
  <si>
    <t>4'</t>
  </si>
  <si>
    <t xml:space="preserve">(Acer tataricum - Hot Wings 'GarAnn') </t>
  </si>
  <si>
    <t>Maple - Hot Wings Tatarian, Single</t>
  </si>
  <si>
    <t>Maple - Sensation Boxelder</t>
  </si>
  <si>
    <t>Maple - State Street</t>
  </si>
  <si>
    <t xml:space="preserve">(Acer miyabei 'Morton') </t>
  </si>
  <si>
    <t>Maple - Emerald Luster</t>
  </si>
  <si>
    <t>(Acer platinoides 'Pond')</t>
  </si>
  <si>
    <t>Oak - Bur</t>
  </si>
  <si>
    <t xml:space="preserve">(Quercus macrocarpa) </t>
  </si>
  <si>
    <t>Oak - Chinkapin</t>
  </si>
  <si>
    <t>(Quercus muhlenbergii)</t>
  </si>
  <si>
    <t>Oak - English Columnar</t>
  </si>
  <si>
    <t>Oak - Gambel Multi Stem</t>
  </si>
  <si>
    <t>(Quercus gambelii)</t>
  </si>
  <si>
    <t>Oak - Heritage</t>
  </si>
  <si>
    <t>(Quercus x macdanielii 'Clemons')</t>
  </si>
  <si>
    <t>Oak - Kindred Spirit - High Branched</t>
  </si>
  <si>
    <t xml:space="preserve">(Quercus robur x bicolor 'Nadler') </t>
  </si>
  <si>
    <t>Oak - Kindred Spirit - Low Branched</t>
  </si>
  <si>
    <t>Oak - Texas Red</t>
  </si>
  <si>
    <t>(Quercus buckleyi)</t>
  </si>
  <si>
    <t>Oak - Regal Prince</t>
  </si>
  <si>
    <t xml:space="preserve">(Quercus robur x bicolor 'Long') </t>
  </si>
  <si>
    <t>Oak - Swamp White</t>
  </si>
  <si>
    <t>(Quercus bicolor)</t>
  </si>
  <si>
    <t>Pear - Autumn Blaze</t>
  </si>
  <si>
    <t>(Pyrus calleryana 'Autumn Blaze')</t>
  </si>
  <si>
    <t>Pear - Chanticleer</t>
  </si>
  <si>
    <t>(Pyrus calleryana  'Chanticleer')</t>
  </si>
  <si>
    <t>Pear - Cleveland Select</t>
  </si>
  <si>
    <t xml:space="preserve">(Pyrus calleryana 'Cleveland Select') </t>
  </si>
  <si>
    <t>Plum - Newport</t>
  </si>
  <si>
    <t>(Prunus cerasifera 'Newport')</t>
  </si>
  <si>
    <t>Plum - Princess Kay</t>
  </si>
  <si>
    <t>(Prunus nigra 'Princess Kay')</t>
  </si>
  <si>
    <t>RedBud - MN strain, Multi</t>
  </si>
  <si>
    <t>(Cercis canadensis)</t>
  </si>
  <si>
    <t>RedBud - MN strain, Single</t>
  </si>
  <si>
    <t>Serviceberry - Autumn Brilliance, Multi</t>
  </si>
  <si>
    <t xml:space="preserve">(Amalanchier x grandiflora) </t>
  </si>
  <si>
    <t>Serviceberry - Autumn Brilliance, Single</t>
  </si>
  <si>
    <t>Willow - Prairie Cascade</t>
  </si>
  <si>
    <t xml:space="preserve">(Salix 'Prairie Cascade') </t>
  </si>
  <si>
    <t>Willow - Prairie Reflection</t>
  </si>
  <si>
    <t xml:space="preserve">(Salix pentandra 'Silver Lake') </t>
  </si>
  <si>
    <t>Crabapple - Ruby Tears</t>
  </si>
  <si>
    <t>2'</t>
  </si>
  <si>
    <t>(Fraxinus americana 'Junginger')</t>
  </si>
  <si>
    <t>(Catalpa speciosa 'Hiawatha 2')</t>
  </si>
  <si>
    <t>(Quercus robur 'Fastifiata)</t>
  </si>
  <si>
    <t>Maple - Flashfire</t>
  </si>
  <si>
    <t xml:space="preserve">(Acer negundo 'Sensation')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</si>
</sst>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theme="9" tint="-0.24994659260841701"/>
      </bottom>
      <diagonal/>
    </border>
    <border>
      <left/>
      <right/>
      <top style="thin">
        <color auto="1"/>
      </top>
      <bottom style="thick">
        <color theme="9" tint="-0.24994659260841701"/>
      </bottom>
      <diagonal/>
    </border>
    <border>
      <left/>
      <right style="medium">
        <color auto="1"/>
      </right>
      <top style="thin">
        <color auto="1"/>
      </top>
      <bottom style="thick">
        <color theme="9" tint="-0.2499465926084170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theme="9" tint="-0.24994659260841701"/>
      </top>
      <bottom style="thin">
        <color auto="1"/>
      </bottom>
      <diagonal/>
    </border>
    <border>
      <left/>
      <right/>
      <top style="thick">
        <color theme="9" tint="-0.24994659260841701"/>
      </top>
      <bottom style="thin">
        <color auto="1"/>
      </bottom>
      <diagonal/>
    </border>
    <border>
      <left/>
      <right style="medium">
        <color auto="1"/>
      </right>
      <top style="thick">
        <color theme="9" tint="-0.24994659260841701"/>
      </top>
      <bottom style="thin">
        <color auto="1"/>
      </bottom>
      <diagonal/>
    </border>
    <border>
      <left/>
      <right style="medium">
        <color auto="1"/>
      </right>
      <top/>
      <bottom style="thick">
        <color theme="9" tint="-0.24994659260841701"/>
      </bottom>
      <diagonal/>
    </border>
    <border>
      <left style="medium">
        <color auto="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medium">
        <color auto="1"/>
      </right>
      <top style="thick">
        <color theme="9" tint="-0.24994659260841701"/>
      </top>
      <bottom/>
      <diagonal/>
    </border>
    <border>
      <left style="medium">
        <color auto="1"/>
      </left>
      <right/>
      <top style="thin">
        <color theme="9" tint="-0.24994659260841701"/>
      </top>
      <bottom style="thick">
        <color theme="9" tint="-0.24994659260841701"/>
      </bottom>
      <diagonal/>
    </border>
    <border>
      <left/>
      <right/>
      <top style="thin">
        <color theme="9" tint="-0.24994659260841701"/>
      </top>
      <bottom style="thick">
        <color theme="9" tint="-0.24994659260841701"/>
      </bottom>
      <diagonal/>
    </border>
    <border>
      <left/>
      <right style="medium">
        <color auto="1"/>
      </right>
      <top style="thin">
        <color theme="9" tint="-0.24994659260841701"/>
      </top>
      <bottom style="thick">
        <color theme="9" tint="-0.24994659260841701"/>
      </bottom>
      <diagonal/>
    </border>
    <border>
      <left/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/>
      <top style="thick">
        <color theme="9" tint="-0.24994659260841701"/>
      </top>
      <bottom style="thin">
        <color theme="9" tint="-0.24994659260841701"/>
      </bottom>
      <diagonal/>
    </border>
    <border>
      <left style="medium">
        <color auto="1"/>
      </left>
      <right/>
      <top style="thick">
        <color theme="9" tint="-0.24994659260841701"/>
      </top>
      <bottom style="thin">
        <color theme="9" tint="-0.24994659260841701"/>
      </bottom>
      <diagonal/>
    </border>
    <border>
      <left/>
      <right style="medium">
        <color auto="1"/>
      </right>
      <top style="thick">
        <color theme="9" tint="-0.24994659260841701"/>
      </top>
      <bottom style="thin">
        <color theme="9" tint="-0.24994659260841701"/>
      </bottom>
      <diagonal/>
    </border>
    <border>
      <left style="medium">
        <color auto="1"/>
      </left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 style="medium">
        <color auto="1"/>
      </right>
      <top style="thick">
        <color theme="9" tint="-0.24994659260841701"/>
      </top>
      <bottom style="thick">
        <color theme="9" tint="-0.2499465926084170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0" fillId="3" borderId="0" xfId="0" applyFill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5" fillId="0" borderId="8" xfId="0" applyFont="1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" xfId="0" applyFont="1" applyBorder="1"/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2" fillId="0" borderId="2" xfId="0" applyFont="1" applyBorder="1"/>
    <xf numFmtId="0" fontId="6" fillId="0" borderId="2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5" fillId="0" borderId="3" xfId="0" applyFont="1" applyBorder="1"/>
    <xf numFmtId="0" fontId="0" fillId="0" borderId="17" xfId="0" applyBorder="1" applyAlignment="1">
      <alignment horizontal="center" vertical="center"/>
    </xf>
    <xf numFmtId="0" fontId="2" fillId="0" borderId="8" xfId="0" applyFont="1" applyBorder="1"/>
    <xf numFmtId="0" fontId="5" fillId="0" borderId="1" xfId="0" applyFont="1" applyBorder="1"/>
    <xf numFmtId="164" fontId="0" fillId="0" borderId="20" xfId="0" applyNumberFormat="1" applyBorder="1"/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1" fillId="0" borderId="1" xfId="0" applyFont="1" applyBorder="1"/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8" xfId="0" applyFont="1" applyBorder="1"/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/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/>
    <xf numFmtId="0" fontId="0" fillId="0" borderId="37" xfId="0" applyBorder="1"/>
    <xf numFmtId="0" fontId="0" fillId="0" borderId="33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5" fontId="0" fillId="0" borderId="0" xfId="0" applyNumberFormat="1"/>
    <xf numFmtId="165" fontId="0" fillId="0" borderId="18" xfId="0" applyNumberForma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1446638</xdr:colOff>
      <xdr:row>5</xdr:row>
      <xdr:rowOff>35278</xdr:rowOff>
    </xdr:from>
    <xdr:ext cx="3910045" cy="2593322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B0BD47-F5C1-0941-AB09-BED8C35D6CC9}"/>
            </a:ext>
          </a:extLst>
        </xdr:cNvPr>
        <xdr:cNvSpPr/>
      </xdr:nvSpPr>
      <xdr:spPr>
        <a:xfrm>
          <a:off x="1446638" y="924278"/>
          <a:ext cx="3910045" cy="2593322"/>
        </a:xfrm>
        <a:prstGeom prst="rect">
          <a:avLst/>
        </a:prstGeom>
        <a:noFill/>
        <a:effectLst>
          <a:outerShdw blurRad="50800" dist="50800" dir="5400000" algn="ctr" rotWithShape="0">
            <a:schemeClr val="accent6">
              <a:lumMod val="60000"/>
              <a:lumOff val="40000"/>
            </a:schemeClr>
          </a:outerShdw>
        </a:effectLst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50">
            <a:ln w="0"/>
            <a:gradFill flip="none" rotWithShape="1">
              <a:gsLst>
                <a:gs pos="0">
                  <a:schemeClr val="accent3">
                    <a:alpha val="18846"/>
                    <a:lumMod val="77459"/>
                    <a:lumOff val="22541"/>
                  </a:schemeClr>
                </a:gs>
                <a:gs pos="74000">
                  <a:schemeClr val="accent3">
                    <a:lumMod val="45000"/>
                    <a:lumOff val="55000"/>
                  </a:schemeClr>
                </a:gs>
                <a:gs pos="83000">
                  <a:schemeClr val="accent3">
                    <a:lumMod val="45000"/>
                    <a:lumOff val="55000"/>
                  </a:schemeClr>
                </a:gs>
                <a:gs pos="100000">
                  <a:schemeClr val="accent3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effectLst>
              <a:outerShdw blurRad="50800" dist="50800" dir="5400000" algn="ctr" rotWithShape="0">
                <a:schemeClr val="accent6">
                  <a:lumMod val="20000"/>
                  <a:lumOff val="80000"/>
                  <a:alpha val="25215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238125</xdr:colOff>
      <xdr:row>6</xdr:row>
      <xdr:rowOff>180974</xdr:rowOff>
    </xdr:from>
    <xdr:ext cx="285750" cy="25717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7B3A0F-0BC3-6742-8296-0460FDBC1598}"/>
            </a:ext>
          </a:extLst>
        </xdr:cNvPr>
        <xdr:cNvSpPr txBox="1"/>
      </xdr:nvSpPr>
      <xdr:spPr>
        <a:xfrm flipH="1">
          <a:off x="3997325" y="1247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A0F2478-70FF-E24E-AD0F-70C7BB08C87B}"/>
            </a:ext>
          </a:extLst>
        </xdr:cNvPr>
        <xdr:cNvSpPr txBox="1"/>
      </xdr:nvSpPr>
      <xdr:spPr>
        <a:xfrm flipH="1">
          <a:off x="3997325" y="213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180974</xdr:rowOff>
    </xdr:from>
    <xdr:ext cx="285750" cy="25717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C368521-94C1-6A42-B714-19BB848548E6}"/>
            </a:ext>
          </a:extLst>
        </xdr:cNvPr>
        <xdr:cNvSpPr txBox="1"/>
      </xdr:nvSpPr>
      <xdr:spPr>
        <a:xfrm flipH="1">
          <a:off x="3997325" y="3025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</xdr:row>
      <xdr:rowOff>180974</xdr:rowOff>
    </xdr:from>
    <xdr:ext cx="285750" cy="25717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EF8BF0D-6445-A84F-9D7F-3AD8A91C693C}"/>
            </a:ext>
          </a:extLst>
        </xdr:cNvPr>
        <xdr:cNvSpPr txBox="1"/>
      </xdr:nvSpPr>
      <xdr:spPr>
        <a:xfrm flipH="1">
          <a:off x="3997325" y="604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</xdr:row>
      <xdr:rowOff>180974</xdr:rowOff>
    </xdr:from>
    <xdr:ext cx="285750" cy="25717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DF3FB07-6E68-7143-A6AA-82240CCD6902}"/>
            </a:ext>
          </a:extLst>
        </xdr:cNvPr>
        <xdr:cNvSpPr txBox="1"/>
      </xdr:nvSpPr>
      <xdr:spPr>
        <a:xfrm flipH="1">
          <a:off x="3997325" y="658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61</xdr:row>
      <xdr:rowOff>180974</xdr:rowOff>
    </xdr:from>
    <xdr:ext cx="285750" cy="25717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0D57EC4-0EA1-994E-A026-A8B0A10C32E7}"/>
            </a:ext>
          </a:extLst>
        </xdr:cNvPr>
        <xdr:cNvSpPr txBox="1"/>
      </xdr:nvSpPr>
      <xdr:spPr>
        <a:xfrm flipH="1">
          <a:off x="3997325" y="10493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</xdr:row>
      <xdr:rowOff>180974</xdr:rowOff>
    </xdr:from>
    <xdr:ext cx="285750" cy="25717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73ED418-42A7-3342-8333-976052708473}"/>
            </a:ext>
          </a:extLst>
        </xdr:cNvPr>
        <xdr:cNvSpPr txBox="1"/>
      </xdr:nvSpPr>
      <xdr:spPr>
        <a:xfrm flipH="1">
          <a:off x="3997325" y="711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78</xdr:row>
      <xdr:rowOff>180974</xdr:rowOff>
    </xdr:from>
    <xdr:ext cx="285750" cy="25717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52CE8FC-FCC1-DE48-BECD-A14DBA7C0F1C}"/>
            </a:ext>
          </a:extLst>
        </xdr:cNvPr>
        <xdr:cNvSpPr txBox="1"/>
      </xdr:nvSpPr>
      <xdr:spPr>
        <a:xfrm flipH="1">
          <a:off x="3997325" y="1351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84</xdr:row>
      <xdr:rowOff>180974</xdr:rowOff>
    </xdr:from>
    <xdr:ext cx="285750" cy="25717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A2613E6-BFF7-E24D-8D1A-3A7735FF945E}"/>
            </a:ext>
          </a:extLst>
        </xdr:cNvPr>
        <xdr:cNvSpPr txBox="1"/>
      </xdr:nvSpPr>
      <xdr:spPr>
        <a:xfrm flipH="1">
          <a:off x="3997325" y="14582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92</xdr:row>
      <xdr:rowOff>180974</xdr:rowOff>
    </xdr:from>
    <xdr:ext cx="285750" cy="25717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A200579-9354-F149-9543-11BCE7FADA06}"/>
            </a:ext>
          </a:extLst>
        </xdr:cNvPr>
        <xdr:cNvSpPr txBox="1"/>
      </xdr:nvSpPr>
      <xdr:spPr>
        <a:xfrm flipH="1">
          <a:off x="3997325" y="1600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100</xdr:row>
      <xdr:rowOff>180974</xdr:rowOff>
    </xdr:from>
    <xdr:ext cx="285750" cy="25717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3313141-85A1-CD4D-9577-CF6553DD52D1}"/>
            </a:ext>
          </a:extLst>
        </xdr:cNvPr>
        <xdr:cNvSpPr txBox="1"/>
      </xdr:nvSpPr>
      <xdr:spPr>
        <a:xfrm flipH="1">
          <a:off x="3997325" y="1742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110</xdr:row>
      <xdr:rowOff>180974</xdr:rowOff>
    </xdr:from>
    <xdr:ext cx="285750" cy="257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48F1B6B-399E-1A48-BF45-9EEC1598F398}"/>
            </a:ext>
          </a:extLst>
        </xdr:cNvPr>
        <xdr:cNvSpPr txBox="1"/>
      </xdr:nvSpPr>
      <xdr:spPr>
        <a:xfrm flipH="1">
          <a:off x="3997325" y="1920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118</xdr:row>
      <xdr:rowOff>180974</xdr:rowOff>
    </xdr:from>
    <xdr:ext cx="285750" cy="2571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9CCDE7A-560C-5B4C-B0EB-981AC3122B9F}"/>
            </a:ext>
          </a:extLst>
        </xdr:cNvPr>
        <xdr:cNvSpPr txBox="1"/>
      </xdr:nvSpPr>
      <xdr:spPr>
        <a:xfrm flipH="1">
          <a:off x="3997325" y="2027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121</xdr:row>
      <xdr:rowOff>0</xdr:rowOff>
    </xdr:from>
    <xdr:ext cx="285750" cy="2571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FDC8A9D-D66A-904E-B9DD-6F3B76B0517E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6DBFB4F-39ED-6E49-8E0C-51A903617DC3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146</xdr:row>
      <xdr:rowOff>180974</xdr:rowOff>
    </xdr:from>
    <xdr:ext cx="285750" cy="2571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6ED9CDC-6B54-DE4B-867F-8EA3592ACD62}"/>
            </a:ext>
          </a:extLst>
        </xdr:cNvPr>
        <xdr:cNvSpPr txBox="1"/>
      </xdr:nvSpPr>
      <xdr:spPr>
        <a:xfrm flipH="1">
          <a:off x="3997325" y="24717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152</xdr:row>
      <xdr:rowOff>180974</xdr:rowOff>
    </xdr:from>
    <xdr:ext cx="285750" cy="2571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5D57026-3158-CD46-9EAF-F604FD80ABFB}"/>
            </a:ext>
          </a:extLst>
        </xdr:cNvPr>
        <xdr:cNvSpPr txBox="1"/>
      </xdr:nvSpPr>
      <xdr:spPr>
        <a:xfrm flipH="1">
          <a:off x="3997325" y="2578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129</xdr:row>
      <xdr:rowOff>180974</xdr:rowOff>
    </xdr:from>
    <xdr:ext cx="28575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5B01D8D-B657-2241-BBCD-9A3666F5675B}"/>
            </a:ext>
          </a:extLst>
        </xdr:cNvPr>
        <xdr:cNvSpPr txBox="1"/>
      </xdr:nvSpPr>
      <xdr:spPr>
        <a:xfrm flipH="1">
          <a:off x="3997325" y="218725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167</xdr:row>
      <xdr:rowOff>180974</xdr:rowOff>
    </xdr:from>
    <xdr:ext cx="285750" cy="25717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6B5A956-99A4-A64A-B23A-67752524FBA8}"/>
            </a:ext>
          </a:extLst>
        </xdr:cNvPr>
        <xdr:cNvSpPr txBox="1"/>
      </xdr:nvSpPr>
      <xdr:spPr>
        <a:xfrm flipH="1">
          <a:off x="3997325" y="28273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170</xdr:row>
      <xdr:rowOff>180974</xdr:rowOff>
    </xdr:from>
    <xdr:ext cx="285750" cy="25717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FCF6E60-98B1-DF4D-B801-AA08E2859F9A}"/>
            </a:ext>
          </a:extLst>
        </xdr:cNvPr>
        <xdr:cNvSpPr txBox="1"/>
      </xdr:nvSpPr>
      <xdr:spPr>
        <a:xfrm flipH="1">
          <a:off x="3997325" y="2880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07DA1B4-C677-F441-A919-111DBAFABB90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195</xdr:row>
      <xdr:rowOff>180974</xdr:rowOff>
    </xdr:from>
    <xdr:ext cx="285750" cy="25717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C6F906E-08CE-EF44-A69A-82BF85FE91E3}"/>
            </a:ext>
          </a:extLst>
        </xdr:cNvPr>
        <xdr:cNvSpPr txBox="1"/>
      </xdr:nvSpPr>
      <xdr:spPr>
        <a:xfrm flipH="1">
          <a:off x="3997325" y="3289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7D5E601-AE89-EB4A-B731-8FEC4300B466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217</xdr:row>
      <xdr:rowOff>180974</xdr:rowOff>
    </xdr:from>
    <xdr:ext cx="285750" cy="25717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538457F-270B-484C-ABC3-88852C8C8E1E}"/>
            </a:ext>
          </a:extLst>
        </xdr:cNvPr>
        <xdr:cNvSpPr txBox="1"/>
      </xdr:nvSpPr>
      <xdr:spPr>
        <a:xfrm flipH="1">
          <a:off x="3997325" y="3662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220</xdr:row>
      <xdr:rowOff>0</xdr:rowOff>
    </xdr:from>
    <xdr:ext cx="285750" cy="25717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C97F4A2-C25A-4C4A-977B-BBDBB6793CBD}"/>
            </a:ext>
          </a:extLst>
        </xdr:cNvPr>
        <xdr:cNvSpPr txBox="1"/>
      </xdr:nvSpPr>
      <xdr:spPr>
        <a:xfrm flipH="1">
          <a:off x="3997325" y="3698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215D741-E0EF-C342-BA29-F346284E1DC6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226</xdr:row>
      <xdr:rowOff>180974</xdr:rowOff>
    </xdr:from>
    <xdr:ext cx="285750" cy="25717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5688C39-C874-0F41-8A76-5574B53FDDC0}"/>
            </a:ext>
          </a:extLst>
        </xdr:cNvPr>
        <xdr:cNvSpPr txBox="1"/>
      </xdr:nvSpPr>
      <xdr:spPr>
        <a:xfrm flipH="1">
          <a:off x="3997325" y="3805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247</xdr:row>
      <xdr:rowOff>180974</xdr:rowOff>
    </xdr:from>
    <xdr:ext cx="285750" cy="25717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DE3DE5F-8008-6E4C-8163-BF3112B250C9}"/>
            </a:ext>
          </a:extLst>
        </xdr:cNvPr>
        <xdr:cNvSpPr txBox="1"/>
      </xdr:nvSpPr>
      <xdr:spPr>
        <a:xfrm flipH="1">
          <a:off x="3997325" y="4178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DD03BAF-62D2-5F4A-9FA4-C4BD63911945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267</xdr:row>
      <xdr:rowOff>180974</xdr:rowOff>
    </xdr:from>
    <xdr:ext cx="285750" cy="25717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3B82D7D-3654-434B-AB08-4455C33C35ED}"/>
            </a:ext>
          </a:extLst>
        </xdr:cNvPr>
        <xdr:cNvSpPr txBox="1"/>
      </xdr:nvSpPr>
      <xdr:spPr>
        <a:xfrm flipH="1">
          <a:off x="3997325" y="45342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283</xdr:row>
      <xdr:rowOff>180974</xdr:rowOff>
    </xdr:from>
    <xdr:ext cx="285750" cy="257176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707F729-AE42-6441-8E1F-336C7AC2D5D5}"/>
            </a:ext>
          </a:extLst>
        </xdr:cNvPr>
        <xdr:cNvSpPr txBox="1"/>
      </xdr:nvSpPr>
      <xdr:spPr>
        <a:xfrm flipH="1">
          <a:off x="3997325" y="47472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291</xdr:row>
      <xdr:rowOff>180974</xdr:rowOff>
    </xdr:from>
    <xdr:ext cx="285750" cy="257176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8C640AA-1822-0843-BC4F-073F444A46B7}"/>
            </a:ext>
          </a:extLst>
        </xdr:cNvPr>
        <xdr:cNvSpPr txBox="1"/>
      </xdr:nvSpPr>
      <xdr:spPr>
        <a:xfrm flipH="1">
          <a:off x="3997325" y="4818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307</xdr:row>
      <xdr:rowOff>180974</xdr:rowOff>
    </xdr:from>
    <xdr:ext cx="285750" cy="25717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2C17DC4-E6A5-F54D-A000-E8ABC72E955B}"/>
            </a:ext>
          </a:extLst>
        </xdr:cNvPr>
        <xdr:cNvSpPr txBox="1"/>
      </xdr:nvSpPr>
      <xdr:spPr>
        <a:xfrm flipH="1">
          <a:off x="3997325" y="5085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311</xdr:row>
      <xdr:rowOff>180974</xdr:rowOff>
    </xdr:from>
    <xdr:ext cx="285750" cy="25717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404F081-3800-E342-B1D8-019027473319}"/>
            </a:ext>
          </a:extLst>
        </xdr:cNvPr>
        <xdr:cNvSpPr txBox="1"/>
      </xdr:nvSpPr>
      <xdr:spPr>
        <a:xfrm flipH="1">
          <a:off x="3997325" y="5156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E867AF-3492-2342-A305-94ACB4828B67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ECD502D-9DD7-514A-92D6-0ECBE3E7FFA2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350</xdr:row>
      <xdr:rowOff>180974</xdr:rowOff>
    </xdr:from>
    <xdr:ext cx="285750" cy="25717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AC35B90-851F-3B46-A5FF-452502C6DC60}"/>
            </a:ext>
          </a:extLst>
        </xdr:cNvPr>
        <xdr:cNvSpPr txBox="1"/>
      </xdr:nvSpPr>
      <xdr:spPr>
        <a:xfrm flipH="1">
          <a:off x="3997325" y="58143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365</xdr:row>
      <xdr:rowOff>180974</xdr:rowOff>
    </xdr:from>
    <xdr:ext cx="285750" cy="25717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6211186-E9FF-4B4B-A7C3-49105D6B183E}"/>
            </a:ext>
          </a:extLst>
        </xdr:cNvPr>
        <xdr:cNvSpPr txBox="1"/>
      </xdr:nvSpPr>
      <xdr:spPr>
        <a:xfrm flipH="1">
          <a:off x="3997325" y="6081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</xdr:row>
      <xdr:rowOff>180974</xdr:rowOff>
    </xdr:from>
    <xdr:ext cx="285750" cy="25717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B1F7F2E-CCF8-D441-81C6-A42022ADA71C}"/>
            </a:ext>
          </a:extLst>
        </xdr:cNvPr>
        <xdr:cNvSpPr txBox="1"/>
      </xdr:nvSpPr>
      <xdr:spPr>
        <a:xfrm flipH="1">
          <a:off x="3997325" y="551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401</xdr:row>
      <xdr:rowOff>180974</xdr:rowOff>
    </xdr:from>
    <xdr:ext cx="285750" cy="25717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5AC2C51-B7E2-1748-8616-DBC8C4073805}"/>
            </a:ext>
          </a:extLst>
        </xdr:cNvPr>
        <xdr:cNvSpPr txBox="1"/>
      </xdr:nvSpPr>
      <xdr:spPr>
        <a:xfrm flipH="1">
          <a:off x="3997325" y="6721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406</xdr:row>
      <xdr:rowOff>180974</xdr:rowOff>
    </xdr:from>
    <xdr:ext cx="285750" cy="25717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F9D0A0C-8B55-F645-8F96-BF9A655387EE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71281A2-44FF-804D-AC8D-E823026B0EB2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180974</xdr:rowOff>
    </xdr:from>
    <xdr:ext cx="285750" cy="25717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5B276EB-244B-9342-A3D8-395A2CD1AB26}"/>
            </a:ext>
          </a:extLst>
        </xdr:cNvPr>
        <xdr:cNvSpPr txBox="1"/>
      </xdr:nvSpPr>
      <xdr:spPr>
        <a:xfrm flipH="1">
          <a:off x="3997325" y="7005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223</xdr:row>
      <xdr:rowOff>180974</xdr:rowOff>
    </xdr:from>
    <xdr:ext cx="285750" cy="2571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F3339DE-A06B-C84A-A6EF-6CE0F482D768}"/>
            </a:ext>
          </a:extLst>
        </xdr:cNvPr>
        <xdr:cNvSpPr txBox="1"/>
      </xdr:nvSpPr>
      <xdr:spPr>
        <a:xfrm flipH="1">
          <a:off x="3997325" y="37515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224</xdr:row>
      <xdr:rowOff>180974</xdr:rowOff>
    </xdr:from>
    <xdr:ext cx="285750" cy="25717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5617F13-0F61-A444-9131-0E29C785CF8A}"/>
            </a:ext>
          </a:extLst>
        </xdr:cNvPr>
        <xdr:cNvSpPr txBox="1"/>
      </xdr:nvSpPr>
      <xdr:spPr>
        <a:xfrm flipH="1">
          <a:off x="3997325" y="3769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225</xdr:row>
      <xdr:rowOff>180974</xdr:rowOff>
    </xdr:from>
    <xdr:ext cx="285750" cy="25717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BAED875-C2E0-3448-84FE-5481223B01E9}"/>
            </a:ext>
          </a:extLst>
        </xdr:cNvPr>
        <xdr:cNvSpPr txBox="1"/>
      </xdr:nvSpPr>
      <xdr:spPr>
        <a:xfrm flipH="1">
          <a:off x="3997325" y="37874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225</xdr:row>
      <xdr:rowOff>180974</xdr:rowOff>
    </xdr:from>
    <xdr:ext cx="285750" cy="25717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B162CBB-4287-CD4D-9591-297A983E77D9}"/>
            </a:ext>
          </a:extLst>
        </xdr:cNvPr>
        <xdr:cNvSpPr txBox="1"/>
      </xdr:nvSpPr>
      <xdr:spPr>
        <a:xfrm flipH="1">
          <a:off x="3997325" y="37874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226</xdr:row>
      <xdr:rowOff>180974</xdr:rowOff>
    </xdr:from>
    <xdr:ext cx="285750" cy="257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D2354C0-7EA5-664C-93A1-80D9754473BF}"/>
            </a:ext>
          </a:extLst>
        </xdr:cNvPr>
        <xdr:cNvSpPr txBox="1"/>
      </xdr:nvSpPr>
      <xdr:spPr>
        <a:xfrm flipH="1">
          <a:off x="3997325" y="3805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355</xdr:row>
      <xdr:rowOff>180974</xdr:rowOff>
    </xdr:from>
    <xdr:ext cx="285750" cy="257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EE25A2-CC7F-044D-93D6-883F3E880F54}"/>
            </a:ext>
          </a:extLst>
        </xdr:cNvPr>
        <xdr:cNvSpPr txBox="1"/>
      </xdr:nvSpPr>
      <xdr:spPr>
        <a:xfrm flipH="1">
          <a:off x="3997325" y="59032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73</xdr:row>
      <xdr:rowOff>0</xdr:rowOff>
    </xdr:from>
    <xdr:ext cx="285750" cy="25717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B87B46A-C895-8345-957C-DAB9AB760BF1}"/>
            </a:ext>
          </a:extLst>
        </xdr:cNvPr>
        <xdr:cNvSpPr txBox="1"/>
      </xdr:nvSpPr>
      <xdr:spPr>
        <a:xfrm flipH="1">
          <a:off x="3997325" y="1244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139</xdr:row>
      <xdr:rowOff>0</xdr:rowOff>
    </xdr:from>
    <xdr:ext cx="285750" cy="25717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74FE075-8A4E-FE49-ADB6-0D9C12E1A261}"/>
            </a:ext>
          </a:extLst>
        </xdr:cNvPr>
        <xdr:cNvSpPr txBox="1"/>
      </xdr:nvSpPr>
      <xdr:spPr>
        <a:xfrm flipH="1">
          <a:off x="3997325" y="23291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C2E2FFF-79DD-1649-8E70-F411172E82CC}"/>
            </a:ext>
          </a:extLst>
        </xdr:cNvPr>
        <xdr:cNvSpPr txBox="1"/>
      </xdr:nvSpPr>
      <xdr:spPr>
        <a:xfrm flipH="1">
          <a:off x="3997325" y="442753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427</xdr:row>
      <xdr:rowOff>180974</xdr:rowOff>
    </xdr:from>
    <xdr:ext cx="285750" cy="25717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E375785-2738-9547-B0D3-660139C0A822}"/>
            </a:ext>
          </a:extLst>
        </xdr:cNvPr>
        <xdr:cNvSpPr txBox="1"/>
      </xdr:nvSpPr>
      <xdr:spPr>
        <a:xfrm flipH="1">
          <a:off x="3997325" y="7130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5900C14-68F5-9443-A4C4-39E47A247267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179</xdr:row>
      <xdr:rowOff>180974</xdr:rowOff>
    </xdr:from>
    <xdr:ext cx="285750" cy="257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0C67E9C-D595-C440-95E3-5450E4974461}"/>
            </a:ext>
          </a:extLst>
        </xdr:cNvPr>
        <xdr:cNvSpPr txBox="1"/>
      </xdr:nvSpPr>
      <xdr:spPr>
        <a:xfrm flipH="1">
          <a:off x="3997325" y="3022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20BC9CD-006E-C94F-8FCF-AD9C80786627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DE8A200-0B43-9A47-BD3A-3F96CF4FAA9C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229</xdr:row>
      <xdr:rowOff>0</xdr:rowOff>
    </xdr:from>
    <xdr:ext cx="285750" cy="257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2F1CABA-96C8-9A4B-8879-98B6570470B1}"/>
            </a:ext>
          </a:extLst>
        </xdr:cNvPr>
        <xdr:cNvSpPr txBox="1"/>
      </xdr:nvSpPr>
      <xdr:spPr>
        <a:xfrm flipH="1">
          <a:off x="3997325" y="38404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229</xdr:row>
      <xdr:rowOff>0</xdr:rowOff>
    </xdr:from>
    <xdr:ext cx="285750" cy="25717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AB5885D-12A8-AE49-8F1E-6BF8D11B55FB}"/>
            </a:ext>
          </a:extLst>
        </xdr:cNvPr>
        <xdr:cNvSpPr txBox="1"/>
      </xdr:nvSpPr>
      <xdr:spPr>
        <a:xfrm flipH="1">
          <a:off x="3997325" y="38404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223</xdr:row>
      <xdr:rowOff>180974</xdr:rowOff>
    </xdr:from>
    <xdr:ext cx="285750" cy="25717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3B7198-C4B8-3E4E-A09D-9B8CA99E600D}"/>
            </a:ext>
          </a:extLst>
        </xdr:cNvPr>
        <xdr:cNvSpPr txBox="1"/>
      </xdr:nvSpPr>
      <xdr:spPr>
        <a:xfrm flipH="1">
          <a:off x="3997325" y="37515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245</xdr:row>
      <xdr:rowOff>0</xdr:rowOff>
    </xdr:from>
    <xdr:ext cx="285750" cy="25717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53AAAA5-EEC3-F94B-A39F-AB1E4DADE58E}"/>
            </a:ext>
          </a:extLst>
        </xdr:cNvPr>
        <xdr:cNvSpPr txBox="1"/>
      </xdr:nvSpPr>
      <xdr:spPr>
        <a:xfrm flipH="1">
          <a:off x="3997325" y="4124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223</xdr:row>
      <xdr:rowOff>180974</xdr:rowOff>
    </xdr:from>
    <xdr:ext cx="285750" cy="25717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6F6A2DD-491F-E645-ABDB-B98435E0A54A}"/>
            </a:ext>
          </a:extLst>
        </xdr:cNvPr>
        <xdr:cNvSpPr txBox="1"/>
      </xdr:nvSpPr>
      <xdr:spPr>
        <a:xfrm flipH="1">
          <a:off x="3997325" y="37515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223</xdr:row>
      <xdr:rowOff>180974</xdr:rowOff>
    </xdr:from>
    <xdr:ext cx="285750" cy="25717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37D58A6-6826-5F43-B1D5-2F8DC08889D3}"/>
            </a:ext>
          </a:extLst>
        </xdr:cNvPr>
        <xdr:cNvSpPr txBox="1"/>
      </xdr:nvSpPr>
      <xdr:spPr>
        <a:xfrm flipH="1">
          <a:off x="3997325" y="37515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241</xdr:row>
      <xdr:rowOff>0</xdr:rowOff>
    </xdr:from>
    <xdr:ext cx="285750" cy="25717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94CD9D0-BC29-264E-90ED-2F139B7B1936}"/>
            </a:ext>
          </a:extLst>
        </xdr:cNvPr>
        <xdr:cNvSpPr txBox="1"/>
      </xdr:nvSpPr>
      <xdr:spPr>
        <a:xfrm flipH="1">
          <a:off x="3997325" y="4053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241</xdr:row>
      <xdr:rowOff>0</xdr:rowOff>
    </xdr:from>
    <xdr:ext cx="285750" cy="25717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ED0B85F-2C44-454B-80AC-1A7D157CA823}"/>
            </a:ext>
          </a:extLst>
        </xdr:cNvPr>
        <xdr:cNvSpPr txBox="1"/>
      </xdr:nvSpPr>
      <xdr:spPr>
        <a:xfrm flipH="1">
          <a:off x="3997325" y="4053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241</xdr:row>
      <xdr:rowOff>180974</xdr:rowOff>
    </xdr:from>
    <xdr:ext cx="285750" cy="25717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C88E413-A1BF-4D45-91D6-30D44E582F79}"/>
            </a:ext>
          </a:extLst>
        </xdr:cNvPr>
        <xdr:cNvSpPr txBox="1"/>
      </xdr:nvSpPr>
      <xdr:spPr>
        <a:xfrm flipH="1">
          <a:off x="3997325" y="40719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241</xdr:row>
      <xdr:rowOff>180974</xdr:rowOff>
    </xdr:from>
    <xdr:ext cx="285750" cy="25717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AFD49FA-B059-D347-AD80-64E28F200E50}"/>
            </a:ext>
          </a:extLst>
        </xdr:cNvPr>
        <xdr:cNvSpPr txBox="1"/>
      </xdr:nvSpPr>
      <xdr:spPr>
        <a:xfrm flipH="1">
          <a:off x="3997325" y="40719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242</xdr:row>
      <xdr:rowOff>180974</xdr:rowOff>
    </xdr:from>
    <xdr:ext cx="285750" cy="25717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A1CC74A-2F97-1D44-8ECF-E65C82A4132F}"/>
            </a:ext>
          </a:extLst>
        </xdr:cNvPr>
        <xdr:cNvSpPr txBox="1"/>
      </xdr:nvSpPr>
      <xdr:spPr>
        <a:xfrm flipH="1">
          <a:off x="3997325" y="4089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242</xdr:row>
      <xdr:rowOff>180974</xdr:rowOff>
    </xdr:from>
    <xdr:ext cx="285750" cy="25717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CB59284-DA86-BD48-B0BE-2E6D4A92AC62}"/>
            </a:ext>
          </a:extLst>
        </xdr:cNvPr>
        <xdr:cNvSpPr txBox="1"/>
      </xdr:nvSpPr>
      <xdr:spPr>
        <a:xfrm flipH="1">
          <a:off x="3997325" y="4089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329</xdr:row>
      <xdr:rowOff>180974</xdr:rowOff>
    </xdr:from>
    <xdr:ext cx="285750" cy="25717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C001BFB-731F-A441-95A3-375A6B1C2930}"/>
            </a:ext>
          </a:extLst>
        </xdr:cNvPr>
        <xdr:cNvSpPr txBox="1"/>
      </xdr:nvSpPr>
      <xdr:spPr>
        <a:xfrm flipH="1">
          <a:off x="3997325" y="5440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329</xdr:row>
      <xdr:rowOff>180974</xdr:rowOff>
    </xdr:from>
    <xdr:ext cx="285750" cy="25717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ED9A26C-4C3B-3543-B819-DBA99126D9E2}"/>
            </a:ext>
          </a:extLst>
        </xdr:cNvPr>
        <xdr:cNvSpPr txBox="1"/>
      </xdr:nvSpPr>
      <xdr:spPr>
        <a:xfrm flipH="1">
          <a:off x="3997325" y="5440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8F45A3B-9E41-E64C-AC1B-8BB546C7149C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443</xdr:row>
      <xdr:rowOff>0</xdr:rowOff>
    </xdr:from>
    <xdr:ext cx="285750" cy="25717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964233D-3D2F-DF43-9A54-B475EA3980FA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EEF67CD-7E18-5843-AAC1-4228E85B0984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4A06302-1F5A-9B42-9D38-F48407E5E9D1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28C4316-6FEF-3347-9AE1-5B8F63D4DA6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72</xdr:row>
      <xdr:rowOff>180974</xdr:rowOff>
    </xdr:from>
    <xdr:ext cx="285750" cy="25717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908B4C2-A4E5-4442-806B-EC9494A588B1}"/>
            </a:ext>
          </a:extLst>
        </xdr:cNvPr>
        <xdr:cNvSpPr txBox="1"/>
      </xdr:nvSpPr>
      <xdr:spPr>
        <a:xfrm flipH="1">
          <a:off x="3997325" y="1244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195</xdr:row>
      <xdr:rowOff>180974</xdr:rowOff>
    </xdr:from>
    <xdr:ext cx="285750" cy="25717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31B7EAF-C318-4044-8C11-3C90A4074AE7}"/>
            </a:ext>
          </a:extLst>
        </xdr:cNvPr>
        <xdr:cNvSpPr txBox="1"/>
      </xdr:nvSpPr>
      <xdr:spPr>
        <a:xfrm flipH="1">
          <a:off x="3997325" y="3289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2FB6784-1CA1-7D46-A0FE-13F0F2DB2794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641BCA2-34DE-9344-8611-AAD7E509754A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FED7747-4CE5-7747-97E1-36560C91C4D3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C356479-6D46-674B-99C1-C273F0A0CB76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6CD27FE-78CD-9F42-9940-B69A44BC89A1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6132E09-554D-CB4F-98B2-BAE7AFF681AD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0</xdr:rowOff>
    </xdr:from>
    <xdr:ext cx="285750" cy="25717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D80FFC5-36E9-D74D-82AE-D8232A344F05}"/>
            </a:ext>
          </a:extLst>
        </xdr:cNvPr>
        <xdr:cNvSpPr txBox="1"/>
      </xdr:nvSpPr>
      <xdr:spPr>
        <a:xfrm flipH="1">
          <a:off x="3997325" y="7147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427</xdr:row>
      <xdr:rowOff>0</xdr:rowOff>
    </xdr:from>
    <xdr:ext cx="285750" cy="25717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5743102-823D-6744-BDF3-EF1EBC75198D}"/>
            </a:ext>
          </a:extLst>
        </xdr:cNvPr>
        <xdr:cNvSpPr txBox="1"/>
      </xdr:nvSpPr>
      <xdr:spPr>
        <a:xfrm flipH="1">
          <a:off x="3997325" y="7112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245</xdr:row>
      <xdr:rowOff>0</xdr:rowOff>
    </xdr:from>
    <xdr:ext cx="285750" cy="2571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34B1EE5-B28E-FB46-B14B-41C2745032F7}"/>
            </a:ext>
          </a:extLst>
        </xdr:cNvPr>
        <xdr:cNvSpPr txBox="1"/>
      </xdr:nvSpPr>
      <xdr:spPr>
        <a:xfrm flipH="1">
          <a:off x="3997325" y="4124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246</xdr:row>
      <xdr:rowOff>0</xdr:rowOff>
    </xdr:from>
    <xdr:ext cx="285750" cy="25717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11237B7-F060-E24C-88D1-2DBF0BB942F8}"/>
            </a:ext>
          </a:extLst>
        </xdr:cNvPr>
        <xdr:cNvSpPr txBox="1"/>
      </xdr:nvSpPr>
      <xdr:spPr>
        <a:xfrm flipH="1">
          <a:off x="3997325" y="4142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247</xdr:row>
      <xdr:rowOff>0</xdr:rowOff>
    </xdr:from>
    <xdr:ext cx="285750" cy="25717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673EFF6-19CB-E449-B404-57C0B5C08627}"/>
            </a:ext>
          </a:extLst>
        </xdr:cNvPr>
        <xdr:cNvSpPr txBox="1"/>
      </xdr:nvSpPr>
      <xdr:spPr>
        <a:xfrm flipH="1">
          <a:off x="3997325" y="4160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180974</xdr:rowOff>
    </xdr:from>
    <xdr:ext cx="285750" cy="25717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C095F77-DC39-384F-B565-D41B5DF36B51}"/>
            </a:ext>
          </a:extLst>
        </xdr:cNvPr>
        <xdr:cNvSpPr txBox="1"/>
      </xdr:nvSpPr>
      <xdr:spPr>
        <a:xfrm flipH="1">
          <a:off x="3997325" y="6863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D42165B-C103-144D-8D80-F88E6E73B62A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126</xdr:row>
      <xdr:rowOff>0</xdr:rowOff>
    </xdr:from>
    <xdr:ext cx="285750" cy="25717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04C3817-6370-A449-AD0D-9B49B092C22D}"/>
            </a:ext>
          </a:extLst>
        </xdr:cNvPr>
        <xdr:cNvSpPr txBox="1"/>
      </xdr:nvSpPr>
      <xdr:spPr>
        <a:xfrm flipH="1">
          <a:off x="3997325" y="2115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104</xdr:row>
      <xdr:rowOff>180974</xdr:rowOff>
    </xdr:from>
    <xdr:ext cx="285750" cy="25717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487929D-EF44-3943-AA42-D6BA85DDA391}"/>
            </a:ext>
          </a:extLst>
        </xdr:cNvPr>
        <xdr:cNvSpPr txBox="1"/>
      </xdr:nvSpPr>
      <xdr:spPr>
        <a:xfrm flipH="1">
          <a:off x="3997325" y="18138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384</xdr:row>
      <xdr:rowOff>180974</xdr:rowOff>
    </xdr:from>
    <xdr:ext cx="285750" cy="25717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5E6CE2C-9A42-6C42-90FF-6BB8D4725796}"/>
            </a:ext>
          </a:extLst>
        </xdr:cNvPr>
        <xdr:cNvSpPr txBox="1"/>
      </xdr:nvSpPr>
      <xdr:spPr>
        <a:xfrm flipH="1">
          <a:off x="3997325" y="6418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298</xdr:row>
      <xdr:rowOff>180974</xdr:rowOff>
    </xdr:from>
    <xdr:ext cx="285750" cy="2571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639CABD-CE17-F948-AB34-FF791E18A130}"/>
            </a:ext>
          </a:extLst>
        </xdr:cNvPr>
        <xdr:cNvSpPr txBox="1"/>
      </xdr:nvSpPr>
      <xdr:spPr>
        <a:xfrm flipH="1">
          <a:off x="3997325" y="49253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394</xdr:row>
      <xdr:rowOff>180974</xdr:rowOff>
    </xdr:from>
    <xdr:ext cx="285750" cy="25717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54BB770-0F01-B349-925B-9366EA165593}"/>
            </a:ext>
          </a:extLst>
        </xdr:cNvPr>
        <xdr:cNvSpPr txBox="1"/>
      </xdr:nvSpPr>
      <xdr:spPr>
        <a:xfrm flipH="1">
          <a:off x="3997325" y="6596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381</xdr:row>
      <xdr:rowOff>180974</xdr:rowOff>
    </xdr:from>
    <xdr:ext cx="285750" cy="25717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51EA13A-BB44-D04A-AB1E-DBA8A5522D65}"/>
            </a:ext>
          </a:extLst>
        </xdr:cNvPr>
        <xdr:cNvSpPr txBox="1"/>
      </xdr:nvSpPr>
      <xdr:spPr>
        <a:xfrm flipH="1">
          <a:off x="3997325" y="6365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E14B61B-7796-6D42-8580-8217D1DBBF3F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432</xdr:row>
      <xdr:rowOff>180974</xdr:rowOff>
    </xdr:from>
    <xdr:ext cx="285750" cy="2571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8587CAB-A536-3F4F-83E1-5E40997C4902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7D0125D-CD8B-FE49-84BB-FB518E7A64A2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432</xdr:row>
      <xdr:rowOff>0</xdr:rowOff>
    </xdr:from>
    <xdr:ext cx="285750" cy="2571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C9F5DCE-B205-1541-8BA1-5DD54EE895E1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391</xdr:row>
      <xdr:rowOff>180974</xdr:rowOff>
    </xdr:from>
    <xdr:ext cx="285750" cy="25717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A3D78F7-2EA9-2E41-8B03-B60050193C1D}"/>
            </a:ext>
          </a:extLst>
        </xdr:cNvPr>
        <xdr:cNvSpPr txBox="1"/>
      </xdr:nvSpPr>
      <xdr:spPr>
        <a:xfrm flipH="1">
          <a:off x="3997325" y="6543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0</xdr:rowOff>
    </xdr:from>
    <xdr:ext cx="285750" cy="25717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46B1547-49F9-264E-B25F-7DFB427E8DE4}"/>
            </a:ext>
          </a:extLst>
        </xdr:cNvPr>
        <xdr:cNvSpPr txBox="1"/>
      </xdr:nvSpPr>
      <xdr:spPr>
        <a:xfrm flipH="1">
          <a:off x="3997325" y="6027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323</xdr:row>
      <xdr:rowOff>180974</xdr:rowOff>
    </xdr:from>
    <xdr:ext cx="285750" cy="25717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227FE31-0D21-634B-841B-46BE63010B17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323</xdr:row>
      <xdr:rowOff>180974</xdr:rowOff>
    </xdr:from>
    <xdr:ext cx="285750" cy="25717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5A3CC0E-5DCE-764E-A5FE-8E151A32C965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341</xdr:row>
      <xdr:rowOff>0</xdr:rowOff>
    </xdr:from>
    <xdr:ext cx="285750" cy="25717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6EA56CD-CCB3-DF49-A9BC-E5330B1B6312}"/>
            </a:ext>
          </a:extLst>
        </xdr:cNvPr>
        <xdr:cNvSpPr txBox="1"/>
      </xdr:nvSpPr>
      <xdr:spPr>
        <a:xfrm flipH="1">
          <a:off x="3997325" y="56362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</xdr:row>
      <xdr:rowOff>180974</xdr:rowOff>
    </xdr:from>
    <xdr:ext cx="285750" cy="25717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A7A6171-F47E-3246-9F81-C5487E54C709}"/>
            </a:ext>
          </a:extLst>
        </xdr:cNvPr>
        <xdr:cNvSpPr txBox="1"/>
      </xdr:nvSpPr>
      <xdr:spPr>
        <a:xfrm flipH="1">
          <a:off x="3997325" y="604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</xdr:row>
      <xdr:rowOff>180974</xdr:rowOff>
    </xdr:from>
    <xdr:ext cx="285750" cy="25717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B8431F0-208F-E14A-9156-CCFF8C7E4A0B}"/>
            </a:ext>
          </a:extLst>
        </xdr:cNvPr>
        <xdr:cNvSpPr txBox="1"/>
      </xdr:nvSpPr>
      <xdr:spPr>
        <a:xfrm flipH="1">
          <a:off x="3997325" y="658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</xdr:row>
      <xdr:rowOff>180974</xdr:rowOff>
    </xdr:from>
    <xdr:ext cx="285750" cy="25717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BD863A6-D639-224C-8B18-D1B20D8093DC}"/>
            </a:ext>
          </a:extLst>
        </xdr:cNvPr>
        <xdr:cNvSpPr txBox="1"/>
      </xdr:nvSpPr>
      <xdr:spPr>
        <a:xfrm flipH="1">
          <a:off x="3997325" y="658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162</xdr:row>
      <xdr:rowOff>180974</xdr:rowOff>
    </xdr:from>
    <xdr:ext cx="285750" cy="25717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1F8374E-BDC3-0346-9EEE-2B84BDE6288B}"/>
            </a:ext>
          </a:extLst>
        </xdr:cNvPr>
        <xdr:cNvSpPr txBox="1"/>
      </xdr:nvSpPr>
      <xdr:spPr>
        <a:xfrm flipH="1">
          <a:off x="3997325" y="2738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163</xdr:row>
      <xdr:rowOff>0</xdr:rowOff>
    </xdr:from>
    <xdr:ext cx="285750" cy="25717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1C368A4-FEC5-0841-9ED3-FB8A66D6071D}"/>
            </a:ext>
          </a:extLst>
        </xdr:cNvPr>
        <xdr:cNvSpPr txBox="1"/>
      </xdr:nvSpPr>
      <xdr:spPr>
        <a:xfrm flipH="1">
          <a:off x="3997325" y="2738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398</xdr:row>
      <xdr:rowOff>0</xdr:rowOff>
    </xdr:from>
    <xdr:ext cx="285750" cy="257176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44C3953-BFCA-9944-8693-AD883B1727C9}"/>
            </a:ext>
          </a:extLst>
        </xdr:cNvPr>
        <xdr:cNvSpPr txBox="1"/>
      </xdr:nvSpPr>
      <xdr:spPr>
        <a:xfrm flipH="1">
          <a:off x="3997325" y="66497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4D328A5-3296-4E41-A88C-5B5C732456E2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443</xdr:row>
      <xdr:rowOff>0</xdr:rowOff>
    </xdr:from>
    <xdr:ext cx="285750" cy="25717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910271B-8CAB-F444-B736-4E5C828683A3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288</xdr:row>
      <xdr:rowOff>180974</xdr:rowOff>
    </xdr:from>
    <xdr:ext cx="285750" cy="257176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D9F5985-0315-684D-89EC-99F8CEFE9205}"/>
            </a:ext>
          </a:extLst>
        </xdr:cNvPr>
        <xdr:cNvSpPr txBox="1"/>
      </xdr:nvSpPr>
      <xdr:spPr>
        <a:xfrm flipH="1">
          <a:off x="3997325" y="47831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C780769-52DB-9746-BEBF-571DBC8FDB7A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BCA8683-5865-C64F-903C-DD4806254FD6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7175735-126A-184A-AF86-FA5CE8F21FF8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9CA9134-0C61-8346-AE27-9397A4DAAE4B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CB703DB-8671-3F4E-8B00-DFBBE0B3A020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94C6B13-9939-6A42-B433-24F53DCD16B9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645A7A3-C85C-234B-A8BC-ADA8B53A723F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7B8EDB6-B130-754C-A2E5-783AC26CC6EF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AD8FC52-F15A-914B-AE66-1C8FBC1E13BA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6037F20-6980-F14F-9150-BE818ECE5682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180974</xdr:rowOff>
    </xdr:from>
    <xdr:ext cx="285750" cy="257176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DE5F9BD-632B-7448-9ADB-E38A646F5E4B}"/>
            </a:ext>
          </a:extLst>
        </xdr:cNvPr>
        <xdr:cNvSpPr txBox="1"/>
      </xdr:nvSpPr>
      <xdr:spPr>
        <a:xfrm flipH="1">
          <a:off x="3997325" y="835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180974</xdr:rowOff>
    </xdr:from>
    <xdr:ext cx="285750" cy="257176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6CC080A-D07A-A24A-ABC6-C562FE624949}"/>
            </a:ext>
          </a:extLst>
        </xdr:cNvPr>
        <xdr:cNvSpPr txBox="1"/>
      </xdr:nvSpPr>
      <xdr:spPr>
        <a:xfrm flipH="1">
          <a:off x="3997325" y="835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49</xdr:row>
      <xdr:rowOff>180974</xdr:rowOff>
    </xdr:from>
    <xdr:ext cx="285750" cy="257176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804AFFB-CFF8-814F-9133-5A4C8AE909F5}"/>
            </a:ext>
          </a:extLst>
        </xdr:cNvPr>
        <xdr:cNvSpPr txBox="1"/>
      </xdr:nvSpPr>
      <xdr:spPr>
        <a:xfrm flipH="1">
          <a:off x="3997325" y="835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0</xdr:rowOff>
    </xdr:from>
    <xdr:ext cx="285750" cy="257176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DEBA55D-C0AB-6940-8FC6-A3BEBAB73CE1}"/>
            </a:ext>
            <a:ext uri="{147F2762-F138-4A5C-976F-8EAC2B608ADB}">
              <a16:predDERef xmlns:a16="http://schemas.microsoft.com/office/drawing/2014/main" pred="{456FB1DE-13C9-48EA-BF4C-0543434BB2CE}"/>
            </a:ext>
          </a:extLst>
        </xdr:cNvPr>
        <xdr:cNvSpPr txBox="1"/>
      </xdr:nvSpPr>
      <xdr:spPr>
        <a:xfrm flipH="1">
          <a:off x="3997325" y="711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278</xdr:row>
      <xdr:rowOff>180974</xdr:rowOff>
    </xdr:from>
    <xdr:ext cx="285750" cy="257176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2207EF3-218A-2346-8AAB-C0F0D9A50A35}"/>
            </a:ext>
          </a:extLst>
        </xdr:cNvPr>
        <xdr:cNvSpPr txBox="1"/>
      </xdr:nvSpPr>
      <xdr:spPr>
        <a:xfrm flipH="1">
          <a:off x="3997325" y="46761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</xdr:row>
      <xdr:rowOff>0</xdr:rowOff>
    </xdr:from>
    <xdr:ext cx="285750" cy="257176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6E2B4C8-0EAF-AB46-B19B-1083A0978631}"/>
            </a:ext>
          </a:extLst>
        </xdr:cNvPr>
        <xdr:cNvSpPr txBox="1"/>
      </xdr:nvSpPr>
      <xdr:spPr>
        <a:xfrm flipH="1">
          <a:off x="3997325" y="497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</xdr:row>
      <xdr:rowOff>180974</xdr:rowOff>
    </xdr:from>
    <xdr:ext cx="285750" cy="257176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71CE271-CDD1-9F45-9261-2E91896968E2}"/>
            </a:ext>
          </a:extLst>
        </xdr:cNvPr>
        <xdr:cNvSpPr txBox="1"/>
      </xdr:nvSpPr>
      <xdr:spPr>
        <a:xfrm flipH="1">
          <a:off x="3997325" y="5159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</xdr:row>
      <xdr:rowOff>180974</xdr:rowOff>
    </xdr:from>
    <xdr:ext cx="285750" cy="257176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414220F-75BB-CE4C-9A1B-1F32C2E6FEFA}"/>
            </a:ext>
          </a:extLst>
        </xdr:cNvPr>
        <xdr:cNvSpPr txBox="1"/>
      </xdr:nvSpPr>
      <xdr:spPr>
        <a:xfrm flipH="1">
          <a:off x="3997325" y="533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50</xdr:row>
      <xdr:rowOff>180974</xdr:rowOff>
    </xdr:from>
    <xdr:ext cx="285750" cy="257176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2AD2260-465E-404D-8D35-EF950665E7CF}"/>
            </a:ext>
          </a:extLst>
        </xdr:cNvPr>
        <xdr:cNvSpPr txBox="1"/>
      </xdr:nvSpPr>
      <xdr:spPr>
        <a:xfrm flipH="1">
          <a:off x="3997325" y="853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50</xdr:row>
      <xdr:rowOff>180974</xdr:rowOff>
    </xdr:from>
    <xdr:ext cx="285750" cy="257176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4639F1D-DFA7-5D46-A701-673AEB12F8B6}"/>
            </a:ext>
          </a:extLst>
        </xdr:cNvPr>
        <xdr:cNvSpPr txBox="1"/>
      </xdr:nvSpPr>
      <xdr:spPr>
        <a:xfrm flipH="1">
          <a:off x="3997325" y="853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50</xdr:row>
      <xdr:rowOff>180974</xdr:rowOff>
    </xdr:from>
    <xdr:ext cx="285750" cy="257176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8AD00F5-789B-274C-ACBF-5202C47A54E1}"/>
            </a:ext>
          </a:extLst>
        </xdr:cNvPr>
        <xdr:cNvSpPr txBox="1"/>
      </xdr:nvSpPr>
      <xdr:spPr>
        <a:xfrm flipH="1">
          <a:off x="3997325" y="853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73</xdr:row>
      <xdr:rowOff>0</xdr:rowOff>
    </xdr:from>
    <xdr:ext cx="285750" cy="257176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E3CEA48-084D-CB4A-BD39-646023F47799}"/>
            </a:ext>
          </a:extLst>
        </xdr:cNvPr>
        <xdr:cNvSpPr txBox="1"/>
      </xdr:nvSpPr>
      <xdr:spPr>
        <a:xfrm flipH="1">
          <a:off x="3997325" y="1244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74</xdr:row>
      <xdr:rowOff>0</xdr:rowOff>
    </xdr:from>
    <xdr:ext cx="285750" cy="257176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454B442E-B776-C94D-898C-7841B69881DD}"/>
            </a:ext>
          </a:extLst>
        </xdr:cNvPr>
        <xdr:cNvSpPr txBox="1"/>
      </xdr:nvSpPr>
      <xdr:spPr>
        <a:xfrm flipH="1">
          <a:off x="3997325" y="1262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75</xdr:row>
      <xdr:rowOff>0</xdr:rowOff>
    </xdr:from>
    <xdr:ext cx="285750" cy="257176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8EA2C6D-4C4F-7343-B54E-7778C0B55782}"/>
            </a:ext>
          </a:extLst>
        </xdr:cNvPr>
        <xdr:cNvSpPr txBox="1"/>
      </xdr:nvSpPr>
      <xdr:spPr>
        <a:xfrm flipH="1">
          <a:off x="3997325" y="1280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75</xdr:row>
      <xdr:rowOff>0</xdr:rowOff>
    </xdr:from>
    <xdr:ext cx="285750" cy="257176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5C7E01B-072C-E84D-8CD8-1793073D1870}"/>
            </a:ext>
          </a:extLst>
        </xdr:cNvPr>
        <xdr:cNvSpPr txBox="1"/>
      </xdr:nvSpPr>
      <xdr:spPr>
        <a:xfrm flipH="1">
          <a:off x="3997325" y="1280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4274860-C6E5-F847-BF90-A157A2F8F14A}"/>
            </a:ext>
          </a:extLst>
        </xdr:cNvPr>
        <xdr:cNvSpPr txBox="1"/>
      </xdr:nvSpPr>
      <xdr:spPr>
        <a:xfrm flipH="1">
          <a:off x="3997325" y="12979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76</xdr:row>
      <xdr:rowOff>0</xdr:rowOff>
    </xdr:from>
    <xdr:ext cx="285750" cy="257176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678AAA3-20B3-B544-9B4A-2089B7558156}"/>
            </a:ext>
          </a:extLst>
        </xdr:cNvPr>
        <xdr:cNvSpPr txBox="1"/>
      </xdr:nvSpPr>
      <xdr:spPr>
        <a:xfrm flipH="1">
          <a:off x="3997325" y="12979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0</xdr:rowOff>
    </xdr:from>
    <xdr:ext cx="285750" cy="257176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8194593-DCD9-2D46-AFD4-68B77A5D0030}"/>
            </a:ext>
          </a:extLst>
        </xdr:cNvPr>
        <xdr:cNvSpPr txBox="1"/>
      </xdr:nvSpPr>
      <xdr:spPr>
        <a:xfrm flipH="1">
          <a:off x="3997325" y="13157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79</xdr:row>
      <xdr:rowOff>0</xdr:rowOff>
    </xdr:from>
    <xdr:ext cx="285750" cy="257176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4C54ECD-7C3B-9B4F-987D-DAB799AB0105}"/>
            </a:ext>
          </a:extLst>
        </xdr:cNvPr>
        <xdr:cNvSpPr txBox="1"/>
      </xdr:nvSpPr>
      <xdr:spPr>
        <a:xfrm flipH="1">
          <a:off x="3997325" y="13512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79</xdr:row>
      <xdr:rowOff>180974</xdr:rowOff>
    </xdr:from>
    <xdr:ext cx="285750" cy="257176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CBBE00A-53C3-9E4C-8A97-650E56B792C5}"/>
            </a:ext>
          </a:extLst>
        </xdr:cNvPr>
        <xdr:cNvSpPr txBox="1"/>
      </xdr:nvSpPr>
      <xdr:spPr>
        <a:xfrm flipH="1">
          <a:off x="3997325" y="13693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80</xdr:row>
      <xdr:rowOff>180974</xdr:rowOff>
    </xdr:from>
    <xdr:ext cx="285750" cy="257176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1F886F2-729D-1E45-9D0F-8CB8A2E05DA9}"/>
            </a:ext>
          </a:extLst>
        </xdr:cNvPr>
        <xdr:cNvSpPr txBox="1"/>
      </xdr:nvSpPr>
      <xdr:spPr>
        <a:xfrm flipH="1">
          <a:off x="3997325" y="1387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81</xdr:row>
      <xdr:rowOff>180974</xdr:rowOff>
    </xdr:from>
    <xdr:ext cx="285750" cy="257176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1B82BD7-A50D-2A4F-A2A2-41EFAF78CB0C}"/>
            </a:ext>
          </a:extLst>
        </xdr:cNvPr>
        <xdr:cNvSpPr txBox="1"/>
      </xdr:nvSpPr>
      <xdr:spPr>
        <a:xfrm flipH="1">
          <a:off x="3997325" y="14049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397610AC-D00E-C248-82FF-2FF44F24AB33}"/>
            </a:ext>
          </a:extLst>
        </xdr:cNvPr>
        <xdr:cNvSpPr txBox="1"/>
      </xdr:nvSpPr>
      <xdr:spPr>
        <a:xfrm flipH="1">
          <a:off x="3997325" y="1529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180974</xdr:rowOff>
    </xdr:from>
    <xdr:ext cx="285750" cy="257176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658FF5D-EE39-6342-8025-388ADC405BAD}"/>
            </a:ext>
          </a:extLst>
        </xdr:cNvPr>
        <xdr:cNvSpPr txBox="1"/>
      </xdr:nvSpPr>
      <xdr:spPr>
        <a:xfrm flipH="1">
          <a:off x="3997325" y="1547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90</xdr:row>
      <xdr:rowOff>180974</xdr:rowOff>
    </xdr:from>
    <xdr:ext cx="285750" cy="257176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0758BBE-AB18-C448-A261-28BFECA4239E}"/>
            </a:ext>
          </a:extLst>
        </xdr:cNvPr>
        <xdr:cNvSpPr txBox="1"/>
      </xdr:nvSpPr>
      <xdr:spPr>
        <a:xfrm flipH="1">
          <a:off x="3997325" y="15649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90</xdr:row>
      <xdr:rowOff>180974</xdr:rowOff>
    </xdr:from>
    <xdr:ext cx="285750" cy="257176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CDCDA53-65F2-C040-BEE5-69995EE58A17}"/>
            </a:ext>
          </a:extLst>
        </xdr:cNvPr>
        <xdr:cNvSpPr txBox="1"/>
      </xdr:nvSpPr>
      <xdr:spPr>
        <a:xfrm flipH="1">
          <a:off x="3997325" y="15649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91</xdr:row>
      <xdr:rowOff>180974</xdr:rowOff>
    </xdr:from>
    <xdr:ext cx="285750" cy="257176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4D8B1F5-7710-5E49-AE93-46CDF68E743D}"/>
            </a:ext>
          </a:extLst>
        </xdr:cNvPr>
        <xdr:cNvSpPr txBox="1"/>
      </xdr:nvSpPr>
      <xdr:spPr>
        <a:xfrm flipH="1">
          <a:off x="3997325" y="15827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121</xdr:row>
      <xdr:rowOff>180974</xdr:rowOff>
    </xdr:from>
    <xdr:ext cx="285750" cy="257176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D348F07F-5262-1941-A91A-450D7A4F6564}"/>
            </a:ext>
          </a:extLst>
        </xdr:cNvPr>
        <xdr:cNvSpPr txBox="1"/>
      </xdr:nvSpPr>
      <xdr:spPr>
        <a:xfrm flipH="1">
          <a:off x="3997325" y="20450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122</xdr:row>
      <xdr:rowOff>180974</xdr:rowOff>
    </xdr:from>
    <xdr:ext cx="285750" cy="257176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E1F0E26-434C-9B43-9B43-D211716504FD}"/>
            </a:ext>
          </a:extLst>
        </xdr:cNvPr>
        <xdr:cNvSpPr txBox="1"/>
      </xdr:nvSpPr>
      <xdr:spPr>
        <a:xfrm flipH="1">
          <a:off x="3997325" y="2062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123</xdr:row>
      <xdr:rowOff>180974</xdr:rowOff>
    </xdr:from>
    <xdr:ext cx="285750" cy="257176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8957D8C-D07E-BE4F-AA57-6269155EE5D2}"/>
            </a:ext>
          </a:extLst>
        </xdr:cNvPr>
        <xdr:cNvSpPr txBox="1"/>
      </xdr:nvSpPr>
      <xdr:spPr>
        <a:xfrm flipH="1">
          <a:off x="3997325" y="20805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7D22935-4852-8A4B-A250-594CDE2B72BA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126</xdr:row>
      <xdr:rowOff>180974</xdr:rowOff>
    </xdr:from>
    <xdr:ext cx="285750" cy="257176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89C1924-FE12-C046-AECC-A03CBF96BE1E}"/>
            </a:ext>
          </a:extLst>
        </xdr:cNvPr>
        <xdr:cNvSpPr txBox="1"/>
      </xdr:nvSpPr>
      <xdr:spPr>
        <a:xfrm flipH="1">
          <a:off x="3997325" y="2133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127</xdr:row>
      <xdr:rowOff>180974</xdr:rowOff>
    </xdr:from>
    <xdr:ext cx="285750" cy="257176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EF0E945-468B-6241-8548-D37A6A5EE074}"/>
            </a:ext>
          </a:extLst>
        </xdr:cNvPr>
        <xdr:cNvSpPr txBox="1"/>
      </xdr:nvSpPr>
      <xdr:spPr>
        <a:xfrm flipH="1">
          <a:off x="3997325" y="2151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130</xdr:row>
      <xdr:rowOff>0</xdr:rowOff>
    </xdr:from>
    <xdr:ext cx="285750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BBB8CBA-81A5-9B43-9ED8-FACB8292F3CD}"/>
            </a:ext>
          </a:extLst>
        </xdr:cNvPr>
        <xdr:cNvSpPr txBox="1"/>
      </xdr:nvSpPr>
      <xdr:spPr>
        <a:xfrm flipH="1">
          <a:off x="3997325" y="218694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134</xdr:row>
      <xdr:rowOff>0</xdr:rowOff>
    </xdr:from>
    <xdr:ext cx="285750" cy="257176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9E9D73E-8E0D-CF4F-A844-21521950FEB1}"/>
            </a:ext>
          </a:extLst>
        </xdr:cNvPr>
        <xdr:cNvSpPr txBox="1"/>
      </xdr:nvSpPr>
      <xdr:spPr>
        <a:xfrm flipH="1">
          <a:off x="3997325" y="22402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135</xdr:row>
      <xdr:rowOff>0</xdr:rowOff>
    </xdr:from>
    <xdr:ext cx="285750" cy="257176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5C75F59-83B8-9F4A-B332-0E30D9F91E1E}"/>
            </a:ext>
          </a:extLst>
        </xdr:cNvPr>
        <xdr:cNvSpPr txBox="1"/>
      </xdr:nvSpPr>
      <xdr:spPr>
        <a:xfrm flipH="1">
          <a:off x="3997325" y="2258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136</xdr:row>
      <xdr:rowOff>0</xdr:rowOff>
    </xdr:from>
    <xdr:ext cx="285750" cy="257176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305ABEC-D10F-3544-8B4D-7779007D4068}"/>
            </a:ext>
          </a:extLst>
        </xdr:cNvPr>
        <xdr:cNvSpPr txBox="1"/>
      </xdr:nvSpPr>
      <xdr:spPr>
        <a:xfrm flipH="1">
          <a:off x="3997325" y="2275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136</xdr:row>
      <xdr:rowOff>0</xdr:rowOff>
    </xdr:from>
    <xdr:ext cx="285750" cy="257176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AEB5BBF-5BD4-DD46-B82E-020DE3A5306E}"/>
            </a:ext>
          </a:extLst>
        </xdr:cNvPr>
        <xdr:cNvSpPr txBox="1"/>
      </xdr:nvSpPr>
      <xdr:spPr>
        <a:xfrm flipH="1">
          <a:off x="3997325" y="2275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0</xdr:rowOff>
    </xdr:from>
    <xdr:ext cx="285750" cy="257176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FD9A71F-2EA8-834C-94FC-72EBC56D77B4}"/>
            </a:ext>
          </a:extLst>
        </xdr:cNvPr>
        <xdr:cNvSpPr txBox="1"/>
      </xdr:nvSpPr>
      <xdr:spPr>
        <a:xfrm flipH="1">
          <a:off x="3997325" y="2293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139</xdr:row>
      <xdr:rowOff>0</xdr:rowOff>
    </xdr:from>
    <xdr:ext cx="285750" cy="257176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1AA6246-AFF4-9A4D-B3D6-3F09C82DD8EA}"/>
            </a:ext>
          </a:extLst>
        </xdr:cNvPr>
        <xdr:cNvSpPr txBox="1"/>
      </xdr:nvSpPr>
      <xdr:spPr>
        <a:xfrm flipH="1">
          <a:off x="3997325" y="23291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140</xdr:row>
      <xdr:rowOff>0</xdr:rowOff>
    </xdr:from>
    <xdr:ext cx="285750" cy="257176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812F419-CD8A-5B4E-B7A2-FAA2CEDAF3A9}"/>
            </a:ext>
          </a:extLst>
        </xdr:cNvPr>
        <xdr:cNvSpPr txBox="1"/>
      </xdr:nvSpPr>
      <xdr:spPr>
        <a:xfrm flipH="1">
          <a:off x="3997325" y="2346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141</xdr:row>
      <xdr:rowOff>0</xdr:rowOff>
    </xdr:from>
    <xdr:ext cx="285750" cy="257176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270D1BA-C9A1-C74D-9EA7-8B24E91AEF42}"/>
            </a:ext>
          </a:extLst>
        </xdr:cNvPr>
        <xdr:cNvSpPr txBox="1"/>
      </xdr:nvSpPr>
      <xdr:spPr>
        <a:xfrm flipH="1">
          <a:off x="3997325" y="2364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141</xdr:row>
      <xdr:rowOff>0</xdr:rowOff>
    </xdr:from>
    <xdr:ext cx="285750" cy="257176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72B4E08-5E9B-854F-9094-5C014A20C3B4}"/>
            </a:ext>
          </a:extLst>
        </xdr:cNvPr>
        <xdr:cNvSpPr txBox="1"/>
      </xdr:nvSpPr>
      <xdr:spPr>
        <a:xfrm flipH="1">
          <a:off x="3997325" y="2364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0</xdr:rowOff>
    </xdr:from>
    <xdr:ext cx="285750" cy="257176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5BE481D-30B1-1E4E-B9E8-2428D34126A0}"/>
            </a:ext>
          </a:extLst>
        </xdr:cNvPr>
        <xdr:cNvSpPr txBox="1"/>
      </xdr:nvSpPr>
      <xdr:spPr>
        <a:xfrm flipH="1">
          <a:off x="3997325" y="2382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0</xdr:rowOff>
    </xdr:from>
    <xdr:ext cx="285750" cy="257176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E22F3F7-D32B-A74E-8F80-8259A71B9A1C}"/>
            </a:ext>
          </a:extLst>
        </xdr:cNvPr>
        <xdr:cNvSpPr txBox="1"/>
      </xdr:nvSpPr>
      <xdr:spPr>
        <a:xfrm flipH="1">
          <a:off x="3997325" y="2382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143</xdr:row>
      <xdr:rowOff>0</xdr:rowOff>
    </xdr:from>
    <xdr:ext cx="285750" cy="257176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20D8103-1E5F-4645-8E0A-1B44B1841B5B}"/>
            </a:ext>
          </a:extLst>
        </xdr:cNvPr>
        <xdr:cNvSpPr txBox="1"/>
      </xdr:nvSpPr>
      <xdr:spPr>
        <a:xfrm flipH="1">
          <a:off x="3997325" y="2400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156</xdr:row>
      <xdr:rowOff>0</xdr:rowOff>
    </xdr:from>
    <xdr:ext cx="285750" cy="257176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D8265CC-62CE-D440-8AAD-4C3FFF85E266}"/>
            </a:ext>
          </a:extLst>
        </xdr:cNvPr>
        <xdr:cNvSpPr txBox="1"/>
      </xdr:nvSpPr>
      <xdr:spPr>
        <a:xfrm flipH="1">
          <a:off x="3997325" y="26314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156</xdr:row>
      <xdr:rowOff>180974</xdr:rowOff>
    </xdr:from>
    <xdr:ext cx="285750" cy="257176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C3CC22D-02FF-2C4C-83E6-3AD5D2E02803}"/>
            </a:ext>
          </a:extLst>
        </xdr:cNvPr>
        <xdr:cNvSpPr txBox="1"/>
      </xdr:nvSpPr>
      <xdr:spPr>
        <a:xfrm flipH="1">
          <a:off x="3997325" y="2649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181</xdr:row>
      <xdr:rowOff>180974</xdr:rowOff>
    </xdr:from>
    <xdr:ext cx="285750" cy="257176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0177F68-1257-CD47-A935-5904A6CF4405}"/>
            </a:ext>
          </a:extLst>
        </xdr:cNvPr>
        <xdr:cNvSpPr txBox="1"/>
      </xdr:nvSpPr>
      <xdr:spPr>
        <a:xfrm flipH="1">
          <a:off x="3997325" y="3058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204</xdr:row>
      <xdr:rowOff>0</xdr:rowOff>
    </xdr:from>
    <xdr:ext cx="285750" cy="257176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905B177-5236-2443-846F-B48D4EADD998}"/>
            </a:ext>
          </a:extLst>
        </xdr:cNvPr>
        <xdr:cNvSpPr txBox="1"/>
      </xdr:nvSpPr>
      <xdr:spPr>
        <a:xfrm flipH="1">
          <a:off x="3997325" y="3431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204</xdr:row>
      <xdr:rowOff>0</xdr:rowOff>
    </xdr:from>
    <xdr:ext cx="285750" cy="257176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83FF172-6B09-A646-83FD-6044378BA098}"/>
            </a:ext>
          </a:extLst>
        </xdr:cNvPr>
        <xdr:cNvSpPr txBox="1"/>
      </xdr:nvSpPr>
      <xdr:spPr>
        <a:xfrm flipH="1">
          <a:off x="3997325" y="3431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204</xdr:row>
      <xdr:rowOff>180974</xdr:rowOff>
    </xdr:from>
    <xdr:ext cx="285750" cy="257176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EAD27841-1804-6244-9B88-E4423CC07A9E}"/>
            </a:ext>
          </a:extLst>
        </xdr:cNvPr>
        <xdr:cNvSpPr txBox="1"/>
      </xdr:nvSpPr>
      <xdr:spPr>
        <a:xfrm flipH="1">
          <a:off x="3997325" y="3449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204</xdr:row>
      <xdr:rowOff>180974</xdr:rowOff>
    </xdr:from>
    <xdr:ext cx="285750" cy="257176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FFDEDE4-826C-2A4C-9F03-04E27855556A}"/>
            </a:ext>
          </a:extLst>
        </xdr:cNvPr>
        <xdr:cNvSpPr txBox="1"/>
      </xdr:nvSpPr>
      <xdr:spPr>
        <a:xfrm flipH="1">
          <a:off x="3997325" y="3449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205</xdr:row>
      <xdr:rowOff>180974</xdr:rowOff>
    </xdr:from>
    <xdr:ext cx="285750" cy="2571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4EC204F-77DA-0245-8345-31447518AC05}"/>
            </a:ext>
          </a:extLst>
        </xdr:cNvPr>
        <xdr:cNvSpPr txBox="1"/>
      </xdr:nvSpPr>
      <xdr:spPr>
        <a:xfrm flipH="1">
          <a:off x="3997325" y="3467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205</xdr:row>
      <xdr:rowOff>180974</xdr:rowOff>
    </xdr:from>
    <xdr:ext cx="285750" cy="2571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49D0DD78-1C31-ED4B-AA2F-E1D7D9DD80DB}"/>
            </a:ext>
          </a:extLst>
        </xdr:cNvPr>
        <xdr:cNvSpPr txBox="1"/>
      </xdr:nvSpPr>
      <xdr:spPr>
        <a:xfrm flipH="1">
          <a:off x="3997325" y="3467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205</xdr:row>
      <xdr:rowOff>180974</xdr:rowOff>
    </xdr:from>
    <xdr:ext cx="285750" cy="2571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44F7B3-2D7D-9141-81D0-EE1299AFD18B}"/>
            </a:ext>
          </a:extLst>
        </xdr:cNvPr>
        <xdr:cNvSpPr txBox="1"/>
      </xdr:nvSpPr>
      <xdr:spPr>
        <a:xfrm flipH="1">
          <a:off x="3997325" y="3467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205</xdr:row>
      <xdr:rowOff>180974</xdr:rowOff>
    </xdr:from>
    <xdr:ext cx="285750" cy="2571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116CA73-E875-7945-9410-C1891E1AB973}"/>
            </a:ext>
          </a:extLst>
        </xdr:cNvPr>
        <xdr:cNvSpPr txBox="1"/>
      </xdr:nvSpPr>
      <xdr:spPr>
        <a:xfrm flipH="1">
          <a:off x="3997325" y="3467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206</xdr:row>
      <xdr:rowOff>180974</xdr:rowOff>
    </xdr:from>
    <xdr:ext cx="285750" cy="2571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1A809FC-1A17-B047-9852-CD07A2D0CA66}"/>
            </a:ext>
          </a:extLst>
        </xdr:cNvPr>
        <xdr:cNvSpPr txBox="1"/>
      </xdr:nvSpPr>
      <xdr:spPr>
        <a:xfrm flipH="1">
          <a:off x="3997325" y="34851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206</xdr:row>
      <xdr:rowOff>180974</xdr:rowOff>
    </xdr:from>
    <xdr:ext cx="285750" cy="2571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6B8D535-327D-BA49-BC6B-D6E85AFDA992}"/>
            </a:ext>
          </a:extLst>
        </xdr:cNvPr>
        <xdr:cNvSpPr txBox="1"/>
      </xdr:nvSpPr>
      <xdr:spPr>
        <a:xfrm flipH="1">
          <a:off x="3997325" y="34851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4C0E2F17-938F-C64E-B6EF-5694F2EBD52D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B8FD2A9-24A2-DA4C-86D9-2BC9A70DB6E1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F7AE72D-6C2D-F342-8B76-F5B2E2FF0DBE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1D24176C-7CAD-BA48-B49F-AF394FAECC2A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215</xdr:row>
      <xdr:rowOff>0</xdr:rowOff>
    </xdr:from>
    <xdr:ext cx="285750" cy="2571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1DDCF61-815C-7545-86F7-F704A931A8D6}"/>
            </a:ext>
          </a:extLst>
        </xdr:cNvPr>
        <xdr:cNvSpPr txBox="1"/>
      </xdr:nvSpPr>
      <xdr:spPr>
        <a:xfrm flipH="1">
          <a:off x="3997325" y="36093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223</xdr:row>
      <xdr:rowOff>180974</xdr:rowOff>
    </xdr:from>
    <xdr:ext cx="285750" cy="2571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B4E93EA-A8F2-E24F-BFE9-BB54D6D2A4C8}"/>
            </a:ext>
          </a:extLst>
        </xdr:cNvPr>
        <xdr:cNvSpPr txBox="1"/>
      </xdr:nvSpPr>
      <xdr:spPr>
        <a:xfrm flipH="1">
          <a:off x="3997325" y="37515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224</xdr:row>
      <xdr:rowOff>180974</xdr:rowOff>
    </xdr:from>
    <xdr:ext cx="285750" cy="2571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C4592D0-8D12-4144-A82D-E6F26FEBB2E4}"/>
            </a:ext>
          </a:extLst>
        </xdr:cNvPr>
        <xdr:cNvSpPr txBox="1"/>
      </xdr:nvSpPr>
      <xdr:spPr>
        <a:xfrm flipH="1">
          <a:off x="3997325" y="3769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226</xdr:row>
      <xdr:rowOff>180974</xdr:rowOff>
    </xdr:from>
    <xdr:ext cx="285750" cy="2571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D1DE71E-83CB-5449-87DA-724F4072D326}"/>
            </a:ext>
          </a:extLst>
        </xdr:cNvPr>
        <xdr:cNvSpPr txBox="1"/>
      </xdr:nvSpPr>
      <xdr:spPr>
        <a:xfrm flipH="1">
          <a:off x="3997325" y="3805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226</xdr:row>
      <xdr:rowOff>180974</xdr:rowOff>
    </xdr:from>
    <xdr:ext cx="285750" cy="257176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EE012A3-9A00-CE4E-AE40-7419A0343766}"/>
            </a:ext>
          </a:extLst>
        </xdr:cNvPr>
        <xdr:cNvSpPr txBox="1"/>
      </xdr:nvSpPr>
      <xdr:spPr>
        <a:xfrm flipH="1">
          <a:off x="3997325" y="3805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234</xdr:row>
      <xdr:rowOff>0</xdr:rowOff>
    </xdr:from>
    <xdr:ext cx="285750" cy="257176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D094C14-3D80-344C-B5E0-5E1EB3D4089D}"/>
            </a:ext>
          </a:extLst>
        </xdr:cNvPr>
        <xdr:cNvSpPr txBox="1"/>
      </xdr:nvSpPr>
      <xdr:spPr>
        <a:xfrm flipH="1">
          <a:off x="3997325" y="3929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234</xdr:row>
      <xdr:rowOff>0</xdr:rowOff>
    </xdr:from>
    <xdr:ext cx="285750" cy="257176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475CBC2-ED4B-C646-9747-2CD9B07B196A}"/>
            </a:ext>
          </a:extLst>
        </xdr:cNvPr>
        <xdr:cNvSpPr txBox="1"/>
      </xdr:nvSpPr>
      <xdr:spPr>
        <a:xfrm flipH="1">
          <a:off x="3997325" y="3929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220</xdr:row>
      <xdr:rowOff>180974</xdr:rowOff>
    </xdr:from>
    <xdr:ext cx="285750" cy="257176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E74D9DA-676E-054B-B2A9-1FEB9053F7DC}"/>
            </a:ext>
          </a:extLst>
        </xdr:cNvPr>
        <xdr:cNvSpPr txBox="1"/>
      </xdr:nvSpPr>
      <xdr:spPr>
        <a:xfrm flipH="1">
          <a:off x="3997325" y="37163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242</xdr:row>
      <xdr:rowOff>0</xdr:rowOff>
    </xdr:from>
    <xdr:ext cx="285750" cy="257176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613775D7-4F54-6D4F-AD6C-7094948FC308}"/>
            </a:ext>
          </a:extLst>
        </xdr:cNvPr>
        <xdr:cNvSpPr txBox="1"/>
      </xdr:nvSpPr>
      <xdr:spPr>
        <a:xfrm flipH="1">
          <a:off x="3997325" y="4071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242</xdr:row>
      <xdr:rowOff>0</xdr:rowOff>
    </xdr:from>
    <xdr:ext cx="285750" cy="257176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25EFF43-20E7-6C41-9202-70155BB8125F}"/>
            </a:ext>
          </a:extLst>
        </xdr:cNvPr>
        <xdr:cNvSpPr txBox="1"/>
      </xdr:nvSpPr>
      <xdr:spPr>
        <a:xfrm flipH="1">
          <a:off x="3997325" y="4071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243</xdr:row>
      <xdr:rowOff>0</xdr:rowOff>
    </xdr:from>
    <xdr:ext cx="285750" cy="257176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BD10B33-134A-264D-A3BB-397D6F9FF057}"/>
            </a:ext>
          </a:extLst>
        </xdr:cNvPr>
        <xdr:cNvSpPr txBox="1"/>
      </xdr:nvSpPr>
      <xdr:spPr>
        <a:xfrm flipH="1">
          <a:off x="3997325" y="4089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243</xdr:row>
      <xdr:rowOff>0</xdr:rowOff>
    </xdr:from>
    <xdr:ext cx="285750" cy="257176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4E05155-5B10-2740-85EE-B7D7F95C4B81}"/>
            </a:ext>
          </a:extLst>
        </xdr:cNvPr>
        <xdr:cNvSpPr txBox="1"/>
      </xdr:nvSpPr>
      <xdr:spPr>
        <a:xfrm flipH="1">
          <a:off x="3997325" y="4089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381167E-F54F-1849-AD97-3E89B071D319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180974</xdr:rowOff>
    </xdr:from>
    <xdr:ext cx="285750" cy="257176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50C562B-E40F-E14F-982D-C7F9B89C782E}"/>
            </a:ext>
          </a:extLst>
        </xdr:cNvPr>
        <xdr:cNvSpPr txBox="1"/>
      </xdr:nvSpPr>
      <xdr:spPr>
        <a:xfrm flipH="1">
          <a:off x="3997325" y="4285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246</xdr:row>
      <xdr:rowOff>0</xdr:rowOff>
    </xdr:from>
    <xdr:ext cx="285750" cy="257176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26D8159-7108-E241-A53C-F21F6C220D05}"/>
            </a:ext>
          </a:extLst>
        </xdr:cNvPr>
        <xdr:cNvSpPr txBox="1"/>
      </xdr:nvSpPr>
      <xdr:spPr>
        <a:xfrm flipH="1">
          <a:off x="3997325" y="4142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247</xdr:row>
      <xdr:rowOff>0</xdr:rowOff>
    </xdr:from>
    <xdr:ext cx="285750" cy="257176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E1014D0-8DA6-6740-95DB-237DCF1552F9}"/>
            </a:ext>
          </a:extLst>
        </xdr:cNvPr>
        <xdr:cNvSpPr txBox="1"/>
      </xdr:nvSpPr>
      <xdr:spPr>
        <a:xfrm flipH="1">
          <a:off x="3997325" y="4160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9422AC3-430F-CA42-840E-408CC4385A06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180974</xdr:rowOff>
    </xdr:from>
    <xdr:ext cx="285750" cy="257176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96909C3-EAF2-DA48-9313-CA7C9FA856C5}"/>
            </a:ext>
          </a:extLst>
        </xdr:cNvPr>
        <xdr:cNvSpPr txBox="1"/>
      </xdr:nvSpPr>
      <xdr:spPr>
        <a:xfrm flipH="1">
          <a:off x="3997325" y="4285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254</xdr:row>
      <xdr:rowOff>180974</xdr:rowOff>
    </xdr:from>
    <xdr:ext cx="285750" cy="257176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EC3AD57B-89CE-2B4D-8039-24A690B928F2}"/>
            </a:ext>
          </a:extLst>
        </xdr:cNvPr>
        <xdr:cNvSpPr txBox="1"/>
      </xdr:nvSpPr>
      <xdr:spPr>
        <a:xfrm flipH="1">
          <a:off x="3997325" y="4303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247</xdr:row>
      <xdr:rowOff>0</xdr:rowOff>
    </xdr:from>
    <xdr:ext cx="285750" cy="257176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1561268-7CA7-EF4D-8F0C-71EDDC4AB6B7}"/>
            </a:ext>
          </a:extLst>
        </xdr:cNvPr>
        <xdr:cNvSpPr txBox="1"/>
      </xdr:nvSpPr>
      <xdr:spPr>
        <a:xfrm flipH="1">
          <a:off x="3997325" y="4160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8B967DF2-BCC0-BC4B-9EC0-E5EC48036F44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2428271-A43C-E14C-B160-92F85D21A140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254</xdr:row>
      <xdr:rowOff>180974</xdr:rowOff>
    </xdr:from>
    <xdr:ext cx="285750" cy="257176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ECEAC09-370C-674C-8FBA-9E35DCE353F7}"/>
            </a:ext>
          </a:extLst>
        </xdr:cNvPr>
        <xdr:cNvSpPr txBox="1"/>
      </xdr:nvSpPr>
      <xdr:spPr>
        <a:xfrm flipH="1">
          <a:off x="3997325" y="4303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C57F117-7C16-E24F-8292-8CD0ABEC32AE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253</xdr:row>
      <xdr:rowOff>0</xdr:rowOff>
    </xdr:from>
    <xdr:ext cx="285750" cy="257176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6A39B76-28C2-3E42-99DB-334B10633CCF}"/>
            </a:ext>
          </a:extLst>
        </xdr:cNvPr>
        <xdr:cNvSpPr txBox="1"/>
      </xdr:nvSpPr>
      <xdr:spPr>
        <a:xfrm flipH="1">
          <a:off x="3997325" y="4267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254</xdr:row>
      <xdr:rowOff>0</xdr:rowOff>
    </xdr:from>
    <xdr:ext cx="285750" cy="257176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D445033-3E70-1D44-BFF8-5E0A33D22C79}"/>
            </a:ext>
          </a:extLst>
        </xdr:cNvPr>
        <xdr:cNvSpPr txBox="1"/>
      </xdr:nvSpPr>
      <xdr:spPr>
        <a:xfrm flipH="1">
          <a:off x="3997325" y="42849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264</xdr:row>
      <xdr:rowOff>0</xdr:rowOff>
    </xdr:from>
    <xdr:ext cx="285750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5044D80-3974-4C48-B36C-169B1A5E1A46}"/>
            </a:ext>
          </a:extLst>
        </xdr:cNvPr>
        <xdr:cNvSpPr txBox="1"/>
      </xdr:nvSpPr>
      <xdr:spPr>
        <a:xfrm flipH="1">
          <a:off x="3997325" y="44627800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264</xdr:row>
      <xdr:rowOff>180974</xdr:rowOff>
    </xdr:from>
    <xdr:ext cx="285750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45E51AE-EC47-3F40-9A11-5BC8ED93C2AF}"/>
            </a:ext>
          </a:extLst>
        </xdr:cNvPr>
        <xdr:cNvSpPr txBox="1"/>
      </xdr:nvSpPr>
      <xdr:spPr>
        <a:xfrm flipH="1">
          <a:off x="3997325" y="448087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265</xdr:row>
      <xdr:rowOff>180974</xdr:rowOff>
    </xdr:from>
    <xdr:ext cx="285750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992C112-7172-C64B-A666-BB1D7723527D}"/>
            </a:ext>
          </a:extLst>
        </xdr:cNvPr>
        <xdr:cNvSpPr txBox="1"/>
      </xdr:nvSpPr>
      <xdr:spPr>
        <a:xfrm flipH="1">
          <a:off x="3997325" y="44986574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5DF5319-EFA3-C744-A2DE-BA13F51BFBFA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180974</xdr:rowOff>
    </xdr:from>
    <xdr:ext cx="285750" cy="257176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A762F34-8FD5-1C4B-8B88-96B593B38498}"/>
            </a:ext>
          </a:extLst>
        </xdr:cNvPr>
        <xdr:cNvSpPr txBox="1"/>
      </xdr:nvSpPr>
      <xdr:spPr>
        <a:xfrm flipH="1">
          <a:off x="3997325" y="4640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274</xdr:row>
      <xdr:rowOff>180974</xdr:rowOff>
    </xdr:from>
    <xdr:ext cx="285750" cy="257176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84C9844-1D8F-DD43-82C7-512AA5F8B65F}"/>
            </a:ext>
          </a:extLst>
        </xdr:cNvPr>
        <xdr:cNvSpPr txBox="1"/>
      </xdr:nvSpPr>
      <xdr:spPr>
        <a:xfrm flipH="1">
          <a:off x="3997325" y="4658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281</xdr:row>
      <xdr:rowOff>0</xdr:rowOff>
    </xdr:from>
    <xdr:ext cx="285750" cy="257176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9265C08-795C-774C-8F78-98C377DB4A58}"/>
            </a:ext>
          </a:extLst>
        </xdr:cNvPr>
        <xdr:cNvSpPr txBox="1"/>
      </xdr:nvSpPr>
      <xdr:spPr>
        <a:xfrm flipH="1">
          <a:off x="3997325" y="47117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281</xdr:row>
      <xdr:rowOff>180974</xdr:rowOff>
    </xdr:from>
    <xdr:ext cx="285750" cy="257176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F504618-7D85-D44F-A966-176A6104C208}"/>
            </a:ext>
          </a:extLst>
        </xdr:cNvPr>
        <xdr:cNvSpPr txBox="1"/>
      </xdr:nvSpPr>
      <xdr:spPr>
        <a:xfrm flipH="1">
          <a:off x="3997325" y="4729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282</xdr:row>
      <xdr:rowOff>180974</xdr:rowOff>
    </xdr:from>
    <xdr:ext cx="285750" cy="257176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C392062-349A-8D4D-8FD8-75463F570A07}"/>
            </a:ext>
          </a:extLst>
        </xdr:cNvPr>
        <xdr:cNvSpPr txBox="1"/>
      </xdr:nvSpPr>
      <xdr:spPr>
        <a:xfrm flipH="1">
          <a:off x="3997325" y="47475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AFA27BA-64AE-3B4D-A0A9-E5829F7ED9ED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6A1CC00-2B0F-9A47-BBB6-3DAA9DD6F320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E22C8E5-FD95-FB4B-9807-7D87851BC2FD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02BC2F2-188C-5B44-837A-E8AD6F196B7E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305</xdr:row>
      <xdr:rowOff>0</xdr:rowOff>
    </xdr:from>
    <xdr:ext cx="285750" cy="257176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5EBBCE5-4C45-8D4A-97AB-89F1CAA952C2}"/>
            </a:ext>
          </a:extLst>
        </xdr:cNvPr>
        <xdr:cNvSpPr txBox="1"/>
      </xdr:nvSpPr>
      <xdr:spPr>
        <a:xfrm flipH="1">
          <a:off x="3997325" y="5031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312</xdr:row>
      <xdr:rowOff>180974</xdr:rowOff>
    </xdr:from>
    <xdr:ext cx="285750" cy="257176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FE3B785-AFB1-F943-AB7E-D907384F4E90}"/>
            </a:ext>
          </a:extLst>
        </xdr:cNvPr>
        <xdr:cNvSpPr txBox="1"/>
      </xdr:nvSpPr>
      <xdr:spPr>
        <a:xfrm flipH="1">
          <a:off x="3997325" y="5156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341</xdr:row>
      <xdr:rowOff>0</xdr:rowOff>
    </xdr:from>
    <xdr:ext cx="285750" cy="257176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C0D7E4A-E54D-5B46-92B1-929DE7F1AD20}"/>
            </a:ext>
          </a:extLst>
        </xdr:cNvPr>
        <xdr:cNvSpPr txBox="1"/>
      </xdr:nvSpPr>
      <xdr:spPr>
        <a:xfrm flipH="1">
          <a:off x="3997325" y="56362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342</xdr:row>
      <xdr:rowOff>0</xdr:rowOff>
    </xdr:from>
    <xdr:ext cx="285750" cy="257176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2855C53-4523-2A4E-8CD2-BAFBA52FBB53}"/>
            </a:ext>
          </a:extLst>
        </xdr:cNvPr>
        <xdr:cNvSpPr txBox="1"/>
      </xdr:nvSpPr>
      <xdr:spPr>
        <a:xfrm flipH="1">
          <a:off x="3997325" y="56540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343</xdr:row>
      <xdr:rowOff>0</xdr:rowOff>
    </xdr:from>
    <xdr:ext cx="285750" cy="257176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A7A73BAE-C690-D24D-92D4-D382265D58EA}"/>
            </a:ext>
          </a:extLst>
        </xdr:cNvPr>
        <xdr:cNvSpPr txBox="1"/>
      </xdr:nvSpPr>
      <xdr:spPr>
        <a:xfrm flipH="1">
          <a:off x="3997325" y="56718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344</xdr:row>
      <xdr:rowOff>0</xdr:rowOff>
    </xdr:from>
    <xdr:ext cx="285750" cy="257176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2DC7287-12D2-B64E-A26E-412CE6E5EDE8}"/>
            </a:ext>
          </a:extLst>
        </xdr:cNvPr>
        <xdr:cNvSpPr txBox="1"/>
      </xdr:nvSpPr>
      <xdr:spPr>
        <a:xfrm flipH="1">
          <a:off x="3997325" y="56896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345</xdr:row>
      <xdr:rowOff>0</xdr:rowOff>
    </xdr:from>
    <xdr:ext cx="285750" cy="257176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E3AABD4-F18C-CC47-AB16-1D113F9CF649}"/>
            </a:ext>
          </a:extLst>
        </xdr:cNvPr>
        <xdr:cNvSpPr txBox="1"/>
      </xdr:nvSpPr>
      <xdr:spPr>
        <a:xfrm flipH="1">
          <a:off x="3997325" y="5707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82424C05-0111-9C45-B72E-0CC6D456CFD9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F301855-F175-9A40-B773-DFACEC3EDAB6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E163714-4A67-8147-8856-91056F631491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EFC78943-EE95-8D47-84E2-AE062E330CAF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351</xdr:row>
      <xdr:rowOff>0</xdr:rowOff>
    </xdr:from>
    <xdr:ext cx="285750" cy="257176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2ECD5D7-05D3-C143-AA0E-F934690B6792}"/>
            </a:ext>
          </a:extLst>
        </xdr:cNvPr>
        <xdr:cNvSpPr txBox="1"/>
      </xdr:nvSpPr>
      <xdr:spPr>
        <a:xfrm flipH="1">
          <a:off x="3997325" y="5814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352</xdr:row>
      <xdr:rowOff>0</xdr:rowOff>
    </xdr:from>
    <xdr:ext cx="285750" cy="257176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4EFC907-B0B9-DE4C-B814-43122FAC486A}"/>
            </a:ext>
          </a:extLst>
        </xdr:cNvPr>
        <xdr:cNvSpPr txBox="1"/>
      </xdr:nvSpPr>
      <xdr:spPr>
        <a:xfrm flipH="1">
          <a:off x="3997325" y="5831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352</xdr:row>
      <xdr:rowOff>0</xdr:rowOff>
    </xdr:from>
    <xdr:ext cx="285750" cy="257176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EB8A9A7-53FD-0C45-A220-119594217EE3}"/>
            </a:ext>
          </a:extLst>
        </xdr:cNvPr>
        <xdr:cNvSpPr txBox="1"/>
      </xdr:nvSpPr>
      <xdr:spPr>
        <a:xfrm flipH="1">
          <a:off x="3997325" y="5831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352</xdr:row>
      <xdr:rowOff>0</xdr:rowOff>
    </xdr:from>
    <xdr:ext cx="285750" cy="257176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03CBD7F-7323-B142-8E0F-E1C0625FA3DF}"/>
            </a:ext>
          </a:extLst>
        </xdr:cNvPr>
        <xdr:cNvSpPr txBox="1"/>
      </xdr:nvSpPr>
      <xdr:spPr>
        <a:xfrm flipH="1">
          <a:off x="3997325" y="5831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352</xdr:row>
      <xdr:rowOff>0</xdr:rowOff>
    </xdr:from>
    <xdr:ext cx="285750" cy="257176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AFBD37C-2DB4-414A-BFCC-FB1ECE333836}"/>
            </a:ext>
          </a:extLst>
        </xdr:cNvPr>
        <xdr:cNvSpPr txBox="1"/>
      </xdr:nvSpPr>
      <xdr:spPr>
        <a:xfrm flipH="1">
          <a:off x="3997325" y="58318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EF42921-EE58-A244-A529-30E0F8427BCC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CEF03B00-844A-0447-AF2F-F051E30F5F9B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858172D-6A3D-8C43-979B-3B36AD6A6F57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1C6DCF2-E1B2-E549-88A8-2A2C43D00035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464345E-AB42-B245-94DF-18292BF0F3F6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E272567-A1C1-5141-B5A8-EA66E35845B5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102C032-E406-1645-8CC6-9C99D20FDF86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353</xdr:row>
      <xdr:rowOff>0</xdr:rowOff>
    </xdr:from>
    <xdr:ext cx="285750" cy="257176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705CE26-7F40-9B4A-9EA1-08A9C1D6D705}"/>
            </a:ext>
          </a:extLst>
        </xdr:cNvPr>
        <xdr:cNvSpPr txBox="1"/>
      </xdr:nvSpPr>
      <xdr:spPr>
        <a:xfrm flipH="1">
          <a:off x="3997325" y="5849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354</xdr:row>
      <xdr:rowOff>0</xdr:rowOff>
    </xdr:from>
    <xdr:ext cx="285750" cy="257176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8783BC2-323E-D340-B1F0-D2A9CE3AAF37}"/>
            </a:ext>
          </a:extLst>
        </xdr:cNvPr>
        <xdr:cNvSpPr txBox="1"/>
      </xdr:nvSpPr>
      <xdr:spPr>
        <a:xfrm flipH="1">
          <a:off x="3997325" y="5867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354</xdr:row>
      <xdr:rowOff>0</xdr:rowOff>
    </xdr:from>
    <xdr:ext cx="285750" cy="257176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CB53358-C252-3948-B4F3-BD5609B9E35A}"/>
            </a:ext>
          </a:extLst>
        </xdr:cNvPr>
        <xdr:cNvSpPr txBox="1"/>
      </xdr:nvSpPr>
      <xdr:spPr>
        <a:xfrm flipH="1">
          <a:off x="3997325" y="5867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354</xdr:row>
      <xdr:rowOff>0</xdr:rowOff>
    </xdr:from>
    <xdr:ext cx="285750" cy="257176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4325CBD-4A9B-8342-B715-A83264E64856}"/>
            </a:ext>
          </a:extLst>
        </xdr:cNvPr>
        <xdr:cNvSpPr txBox="1"/>
      </xdr:nvSpPr>
      <xdr:spPr>
        <a:xfrm flipH="1">
          <a:off x="3997325" y="5867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354</xdr:row>
      <xdr:rowOff>0</xdr:rowOff>
    </xdr:from>
    <xdr:ext cx="285750" cy="257176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1CE5EE3-6705-974C-B333-CE1172828971}"/>
            </a:ext>
          </a:extLst>
        </xdr:cNvPr>
        <xdr:cNvSpPr txBox="1"/>
      </xdr:nvSpPr>
      <xdr:spPr>
        <a:xfrm flipH="1">
          <a:off x="3997325" y="5867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356</xdr:row>
      <xdr:rowOff>0</xdr:rowOff>
    </xdr:from>
    <xdr:ext cx="285750" cy="257176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10A6D13-0374-624F-9DA6-64A3E84D0FA2}"/>
            </a:ext>
          </a:extLst>
        </xdr:cNvPr>
        <xdr:cNvSpPr txBox="1"/>
      </xdr:nvSpPr>
      <xdr:spPr>
        <a:xfrm flipH="1">
          <a:off x="3997325" y="5902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356</xdr:row>
      <xdr:rowOff>180974</xdr:rowOff>
    </xdr:from>
    <xdr:ext cx="285750" cy="257176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39B3A800-893F-0A4A-A555-19571529509C}"/>
            </a:ext>
          </a:extLst>
        </xdr:cNvPr>
        <xdr:cNvSpPr txBox="1"/>
      </xdr:nvSpPr>
      <xdr:spPr>
        <a:xfrm flipH="1">
          <a:off x="3997325" y="59210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357</xdr:row>
      <xdr:rowOff>180974</xdr:rowOff>
    </xdr:from>
    <xdr:ext cx="285750" cy="257176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574BFEC-4D60-D549-94AB-9D096609A9E8}"/>
            </a:ext>
          </a:extLst>
        </xdr:cNvPr>
        <xdr:cNvSpPr txBox="1"/>
      </xdr:nvSpPr>
      <xdr:spPr>
        <a:xfrm flipH="1">
          <a:off x="3997325" y="5938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357</xdr:row>
      <xdr:rowOff>180974</xdr:rowOff>
    </xdr:from>
    <xdr:ext cx="285750" cy="257176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25288F92-0402-014A-8730-6F6F3B79A9F1}"/>
            </a:ext>
          </a:extLst>
        </xdr:cNvPr>
        <xdr:cNvSpPr txBox="1"/>
      </xdr:nvSpPr>
      <xdr:spPr>
        <a:xfrm flipH="1">
          <a:off x="3997325" y="5938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358</xdr:row>
      <xdr:rowOff>180974</xdr:rowOff>
    </xdr:from>
    <xdr:ext cx="285750" cy="257176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C3FA010-47C4-A74C-92B3-66E158D9E5EB}"/>
            </a:ext>
          </a:extLst>
        </xdr:cNvPr>
        <xdr:cNvSpPr txBox="1"/>
      </xdr:nvSpPr>
      <xdr:spPr>
        <a:xfrm flipH="1">
          <a:off x="3997325" y="5956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358</xdr:row>
      <xdr:rowOff>180974</xdr:rowOff>
    </xdr:from>
    <xdr:ext cx="285750" cy="257176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19545A0-752C-4946-8883-6F2ABDFB56CC}"/>
            </a:ext>
          </a:extLst>
        </xdr:cNvPr>
        <xdr:cNvSpPr txBox="1"/>
      </xdr:nvSpPr>
      <xdr:spPr>
        <a:xfrm flipH="1">
          <a:off x="3997325" y="5956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0</xdr:rowOff>
    </xdr:from>
    <xdr:ext cx="285750" cy="257176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DB1E573-F43B-5940-B7C2-EE9B4E4D5D44}"/>
            </a:ext>
          </a:extLst>
        </xdr:cNvPr>
        <xdr:cNvSpPr txBox="1"/>
      </xdr:nvSpPr>
      <xdr:spPr>
        <a:xfrm flipH="1">
          <a:off x="3997325" y="6027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0</xdr:rowOff>
    </xdr:from>
    <xdr:ext cx="285750" cy="257176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AB50774-3CBA-E047-99BB-F0E7A5616564}"/>
            </a:ext>
          </a:extLst>
        </xdr:cNvPr>
        <xdr:cNvSpPr txBox="1"/>
      </xdr:nvSpPr>
      <xdr:spPr>
        <a:xfrm flipH="1">
          <a:off x="3997325" y="6027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0</xdr:rowOff>
    </xdr:from>
    <xdr:ext cx="285750" cy="257176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987D5827-D0A2-784E-92D6-F1FF2F8BB07C}"/>
            </a:ext>
          </a:extLst>
        </xdr:cNvPr>
        <xdr:cNvSpPr txBox="1"/>
      </xdr:nvSpPr>
      <xdr:spPr>
        <a:xfrm flipH="1">
          <a:off x="3997325" y="6027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180974</xdr:rowOff>
    </xdr:from>
    <xdr:ext cx="285750" cy="257176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D8EC374-D575-1F46-8668-52D5BDEB5AA9}"/>
            </a:ext>
          </a:extLst>
        </xdr:cNvPr>
        <xdr:cNvSpPr txBox="1"/>
      </xdr:nvSpPr>
      <xdr:spPr>
        <a:xfrm flipH="1">
          <a:off x="3997325" y="6045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0</xdr:rowOff>
    </xdr:from>
    <xdr:ext cx="285750" cy="257176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D6265C6-E91B-FF45-8D31-606140897E72}"/>
            </a:ext>
          </a:extLst>
        </xdr:cNvPr>
        <xdr:cNvSpPr txBox="1"/>
      </xdr:nvSpPr>
      <xdr:spPr>
        <a:xfrm flipH="1">
          <a:off x="3997325" y="60274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364</xdr:row>
      <xdr:rowOff>180974</xdr:rowOff>
    </xdr:from>
    <xdr:ext cx="285750" cy="257176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69DFCD1-1CF8-CD46-9CC4-FA87EFC92EBE}"/>
            </a:ext>
          </a:extLst>
        </xdr:cNvPr>
        <xdr:cNvSpPr txBox="1"/>
      </xdr:nvSpPr>
      <xdr:spPr>
        <a:xfrm flipH="1">
          <a:off x="3997325" y="6063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363</xdr:row>
      <xdr:rowOff>180974</xdr:rowOff>
    </xdr:from>
    <xdr:ext cx="285750" cy="257176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1BD3A98-C82B-F047-86D9-1C5FABD1375A}"/>
            </a:ext>
          </a:extLst>
        </xdr:cNvPr>
        <xdr:cNvSpPr txBox="1"/>
      </xdr:nvSpPr>
      <xdr:spPr>
        <a:xfrm flipH="1">
          <a:off x="3997325" y="6045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395</xdr:row>
      <xdr:rowOff>0</xdr:rowOff>
    </xdr:from>
    <xdr:ext cx="285750" cy="257176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02F52C2-F38C-8C4F-8B12-3E0ABC805CA7}"/>
            </a:ext>
          </a:extLst>
        </xdr:cNvPr>
        <xdr:cNvSpPr txBox="1"/>
      </xdr:nvSpPr>
      <xdr:spPr>
        <a:xfrm flipH="1">
          <a:off x="3997325" y="6596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395</xdr:row>
      <xdr:rowOff>180974</xdr:rowOff>
    </xdr:from>
    <xdr:ext cx="285750" cy="257176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13D3A6D-604A-E740-B457-3901F1189446}"/>
            </a:ext>
          </a:extLst>
        </xdr:cNvPr>
        <xdr:cNvSpPr txBox="1"/>
      </xdr:nvSpPr>
      <xdr:spPr>
        <a:xfrm flipH="1">
          <a:off x="3997325" y="6614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396</xdr:row>
      <xdr:rowOff>180974</xdr:rowOff>
    </xdr:from>
    <xdr:ext cx="285750" cy="257176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6D18C668-74EB-7448-A263-10357D08CC3C}"/>
            </a:ext>
          </a:extLst>
        </xdr:cNvPr>
        <xdr:cNvSpPr txBox="1"/>
      </xdr:nvSpPr>
      <xdr:spPr>
        <a:xfrm flipH="1">
          <a:off x="3997325" y="66322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399</xdr:row>
      <xdr:rowOff>0</xdr:rowOff>
    </xdr:from>
    <xdr:ext cx="285750" cy="257176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B3D5AAC-4545-AB41-B7EE-8D84CB6945D7}"/>
            </a:ext>
          </a:extLst>
        </xdr:cNvPr>
        <xdr:cNvSpPr txBox="1"/>
      </xdr:nvSpPr>
      <xdr:spPr>
        <a:xfrm flipH="1">
          <a:off x="3997325" y="66675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400</xdr:row>
      <xdr:rowOff>0</xdr:rowOff>
    </xdr:from>
    <xdr:ext cx="285750" cy="257176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6CCA54E-EEBC-7143-B52A-739ECEB9DDDC}"/>
            </a:ext>
          </a:extLst>
        </xdr:cNvPr>
        <xdr:cNvSpPr txBox="1"/>
      </xdr:nvSpPr>
      <xdr:spPr>
        <a:xfrm flipH="1">
          <a:off x="3997325" y="66852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401</xdr:row>
      <xdr:rowOff>0</xdr:rowOff>
    </xdr:from>
    <xdr:ext cx="285750" cy="257176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889D597-03E4-4743-A13C-4AF9F492E994}"/>
            </a:ext>
          </a:extLst>
        </xdr:cNvPr>
        <xdr:cNvSpPr txBox="1"/>
      </xdr:nvSpPr>
      <xdr:spPr>
        <a:xfrm flipH="1">
          <a:off x="3997325" y="6703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AABCD84-174D-E549-B2FB-947BFEC0EFC3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55A0123-FB08-E14C-9754-A72F7A5516AE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93A9F8D9-6040-F64E-A505-48987347CB11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ED92BC6-4772-754E-8ACF-9F42B487EBDD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408</xdr:row>
      <xdr:rowOff>0</xdr:rowOff>
    </xdr:from>
    <xdr:ext cx="285750" cy="257176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D2CEC55-93BF-6840-A1ED-B514B00312AE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409</xdr:row>
      <xdr:rowOff>0</xdr:rowOff>
    </xdr:from>
    <xdr:ext cx="285750" cy="257176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69EE6B1-22A1-DF48-8108-0C80DD23B1B9}"/>
            </a:ext>
          </a:extLst>
        </xdr:cNvPr>
        <xdr:cNvSpPr txBox="1"/>
      </xdr:nvSpPr>
      <xdr:spPr>
        <a:xfrm flipH="1">
          <a:off x="3997325" y="6809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409</xdr:row>
      <xdr:rowOff>0</xdr:rowOff>
    </xdr:from>
    <xdr:ext cx="285750" cy="257176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78BC3A6-52FB-9847-A6E8-DE5E420D1B0A}"/>
            </a:ext>
          </a:extLst>
        </xdr:cNvPr>
        <xdr:cNvSpPr txBox="1"/>
      </xdr:nvSpPr>
      <xdr:spPr>
        <a:xfrm flipH="1">
          <a:off x="3997325" y="6809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409</xdr:row>
      <xdr:rowOff>0</xdr:rowOff>
    </xdr:from>
    <xdr:ext cx="285750" cy="257176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5B2370F-C9E7-DB49-B4FC-6465D11CB9B8}"/>
            </a:ext>
          </a:extLst>
        </xdr:cNvPr>
        <xdr:cNvSpPr txBox="1"/>
      </xdr:nvSpPr>
      <xdr:spPr>
        <a:xfrm flipH="1">
          <a:off x="3997325" y="6809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409</xdr:row>
      <xdr:rowOff>0</xdr:rowOff>
    </xdr:from>
    <xdr:ext cx="285750" cy="257176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C17ABA8-E575-E542-B327-87B1CDF803AF}"/>
            </a:ext>
          </a:extLst>
        </xdr:cNvPr>
        <xdr:cNvSpPr txBox="1"/>
      </xdr:nvSpPr>
      <xdr:spPr>
        <a:xfrm flipH="1">
          <a:off x="3997325" y="6809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409</xdr:row>
      <xdr:rowOff>0</xdr:rowOff>
    </xdr:from>
    <xdr:ext cx="285750" cy="257176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F301D66D-2990-104D-9546-946DD24FAA66}"/>
            </a:ext>
          </a:extLst>
        </xdr:cNvPr>
        <xdr:cNvSpPr txBox="1"/>
      </xdr:nvSpPr>
      <xdr:spPr>
        <a:xfrm flipH="1">
          <a:off x="3997325" y="68097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317A6DC-2220-0540-AF92-75FE9E36E0D4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665B51B-129C-3740-A429-565EB6866338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577C260-CAC4-2D49-860E-4B66028C8D1C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FE4B4772-15EF-7748-8F50-630A23E49D6D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95A8C66-533E-6C4B-B0F0-3A67E506F274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4C21AB3-0997-1143-98A6-AC1D9823DA08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D757464-4050-994A-8FE0-82D88641A9A4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38B5FF4E-C6B8-B648-9E3E-820EA8BE4DDE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25BD107-FAA0-394E-B428-14AFADFDB018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410</xdr:row>
      <xdr:rowOff>0</xdr:rowOff>
    </xdr:from>
    <xdr:ext cx="285750" cy="257176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14C1CE7-DEF0-164D-A9F4-B222C316F842}"/>
            </a:ext>
          </a:extLst>
        </xdr:cNvPr>
        <xdr:cNvSpPr txBox="1"/>
      </xdr:nvSpPr>
      <xdr:spPr>
        <a:xfrm flipH="1">
          <a:off x="3997325" y="68275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0F59199-AC74-8549-B867-4E13F8D57DD2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D74877D-1292-604C-93EA-D772D0B70AF1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B2E2A99-83B4-6446-80F5-56D76883887A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5B8F405-BFEA-5A49-B514-4B84D788EADB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F20EC89-4986-AD44-B9DF-F97F12E49255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C321075-4AB1-1C49-8320-18D474E125E1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F83468C-571F-A74E-946E-8A87BD86C40A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0610F2D-81E1-7D41-8DCD-810568ED9320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28158F4-ABD8-CB4A-BC2D-BA522E96BFC5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0</xdr:rowOff>
    </xdr:from>
    <xdr:ext cx="285750" cy="257176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4870332F-F94F-A84B-873C-3E7F893CDB4A}"/>
            </a:ext>
          </a:extLst>
        </xdr:cNvPr>
        <xdr:cNvSpPr txBox="1"/>
      </xdr:nvSpPr>
      <xdr:spPr>
        <a:xfrm flipH="1">
          <a:off x="3997325" y="6845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412</xdr:row>
      <xdr:rowOff>0</xdr:rowOff>
    </xdr:from>
    <xdr:ext cx="285750" cy="257176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DD92747-1989-D34E-A5C7-13912E98E207}"/>
            </a:ext>
          </a:extLst>
        </xdr:cNvPr>
        <xdr:cNvSpPr txBox="1"/>
      </xdr:nvSpPr>
      <xdr:spPr>
        <a:xfrm flipH="1">
          <a:off x="3997325" y="6863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412</xdr:row>
      <xdr:rowOff>0</xdr:rowOff>
    </xdr:from>
    <xdr:ext cx="285750" cy="257176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265A083-3B09-A848-A76D-939CA34B071A}"/>
            </a:ext>
          </a:extLst>
        </xdr:cNvPr>
        <xdr:cNvSpPr txBox="1"/>
      </xdr:nvSpPr>
      <xdr:spPr>
        <a:xfrm flipH="1">
          <a:off x="3997325" y="6863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412</xdr:row>
      <xdr:rowOff>0</xdr:rowOff>
    </xdr:from>
    <xdr:ext cx="285750" cy="257176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B9F0FC3-E00D-5041-A67D-46781EAB3CB0}"/>
            </a:ext>
          </a:extLst>
        </xdr:cNvPr>
        <xdr:cNvSpPr txBox="1"/>
      </xdr:nvSpPr>
      <xdr:spPr>
        <a:xfrm flipH="1">
          <a:off x="3997325" y="6863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412</xdr:row>
      <xdr:rowOff>0</xdr:rowOff>
    </xdr:from>
    <xdr:ext cx="285750" cy="257176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9B23F2C-A9D4-CF4F-AF99-1AF932B489F9}"/>
            </a:ext>
          </a:extLst>
        </xdr:cNvPr>
        <xdr:cNvSpPr txBox="1"/>
      </xdr:nvSpPr>
      <xdr:spPr>
        <a:xfrm flipH="1">
          <a:off x="3997325" y="6863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412</xdr:row>
      <xdr:rowOff>0</xdr:rowOff>
    </xdr:from>
    <xdr:ext cx="285750" cy="257176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5205A47A-73DE-3749-A270-5949322C827B}"/>
            </a:ext>
          </a:extLst>
        </xdr:cNvPr>
        <xdr:cNvSpPr txBox="1"/>
      </xdr:nvSpPr>
      <xdr:spPr>
        <a:xfrm flipH="1">
          <a:off x="3997325" y="6863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0</xdr:rowOff>
    </xdr:from>
    <xdr:ext cx="285750" cy="257176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AA4BD8A-03F6-9B49-B021-FCB039FFCBB4}"/>
            </a:ext>
          </a:extLst>
        </xdr:cNvPr>
        <xdr:cNvSpPr txBox="1"/>
      </xdr:nvSpPr>
      <xdr:spPr>
        <a:xfrm flipH="1">
          <a:off x="3997325" y="7147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0</xdr:rowOff>
    </xdr:from>
    <xdr:ext cx="285750" cy="257176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04EBE13-53D0-AE42-A19F-3B02394E1D2A}"/>
            </a:ext>
          </a:extLst>
        </xdr:cNvPr>
        <xdr:cNvSpPr txBox="1"/>
      </xdr:nvSpPr>
      <xdr:spPr>
        <a:xfrm flipH="1">
          <a:off x="3997325" y="7147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0</xdr:rowOff>
    </xdr:from>
    <xdr:ext cx="285750" cy="257176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60BAEAA-85D0-5247-B3DE-F575FA1CF970}"/>
            </a:ext>
          </a:extLst>
        </xdr:cNvPr>
        <xdr:cNvSpPr txBox="1"/>
      </xdr:nvSpPr>
      <xdr:spPr>
        <a:xfrm flipH="1">
          <a:off x="3997325" y="7147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180974</xdr:rowOff>
    </xdr:from>
    <xdr:ext cx="285750" cy="257176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ADD94A78-E231-C848-B086-5C62C44F0032}"/>
            </a:ext>
          </a:extLst>
        </xdr:cNvPr>
        <xdr:cNvSpPr txBox="1"/>
      </xdr:nvSpPr>
      <xdr:spPr>
        <a:xfrm flipH="1">
          <a:off x="3997325" y="7165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430</xdr:row>
      <xdr:rowOff>0</xdr:rowOff>
    </xdr:from>
    <xdr:ext cx="285750" cy="257176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304E4A8A-3527-F149-8E8E-29316B606588}"/>
            </a:ext>
          </a:extLst>
        </xdr:cNvPr>
        <xdr:cNvSpPr txBox="1"/>
      </xdr:nvSpPr>
      <xdr:spPr>
        <a:xfrm flipH="1">
          <a:off x="3997325" y="71653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429</xdr:row>
      <xdr:rowOff>0</xdr:rowOff>
    </xdr:from>
    <xdr:ext cx="285750" cy="257176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3C1DEE5-74D7-4140-A44B-5E9E3C51A54F}"/>
            </a:ext>
          </a:extLst>
        </xdr:cNvPr>
        <xdr:cNvSpPr txBox="1"/>
      </xdr:nvSpPr>
      <xdr:spPr>
        <a:xfrm flipH="1">
          <a:off x="3997325" y="7147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430</xdr:row>
      <xdr:rowOff>180974</xdr:rowOff>
    </xdr:from>
    <xdr:ext cx="285750" cy="257176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12E62600-3B90-304B-9FEA-39270FD33BA7}"/>
            </a:ext>
          </a:extLst>
        </xdr:cNvPr>
        <xdr:cNvSpPr txBox="1"/>
      </xdr:nvSpPr>
      <xdr:spPr>
        <a:xfrm flipH="1">
          <a:off x="3997325" y="7183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431</xdr:row>
      <xdr:rowOff>0</xdr:rowOff>
    </xdr:from>
    <xdr:ext cx="285750" cy="257176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065DD6D-6A6E-994E-B887-98BFBB077F5E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430</xdr:row>
      <xdr:rowOff>0</xdr:rowOff>
    </xdr:from>
    <xdr:ext cx="285750" cy="257176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D2F4E59-9292-274C-A2FE-A357DBCD02C3}"/>
            </a:ext>
          </a:extLst>
        </xdr:cNvPr>
        <xdr:cNvSpPr txBox="1"/>
      </xdr:nvSpPr>
      <xdr:spPr>
        <a:xfrm flipH="1">
          <a:off x="3997325" y="71653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A89A5E1-62C9-C649-AACB-8795393D7D09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6F4B0F9-947A-A443-BF70-04A75042DEAA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FE92582-0B26-B744-B76E-576A9E15FCFA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0A5C79F-4520-A240-A435-41737D8523D8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960422FF-8512-B840-A9F7-A8781EEF2693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1AA62FB-5D78-5B45-B4DD-CC8FF0490186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180974</xdr:rowOff>
    </xdr:from>
    <xdr:ext cx="285750" cy="257176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4E054DBC-D11E-284C-96A3-910E7CBDD7D9}"/>
            </a:ext>
          </a:extLst>
        </xdr:cNvPr>
        <xdr:cNvSpPr txBox="1"/>
      </xdr:nvSpPr>
      <xdr:spPr>
        <a:xfrm flipH="1">
          <a:off x="3997325" y="72012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0</xdr:rowOff>
    </xdr:from>
    <xdr:ext cx="285750" cy="257176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C7020973-A61D-AB44-B997-EB63FA68B086}"/>
            </a:ext>
          </a:extLst>
        </xdr:cNvPr>
        <xdr:cNvSpPr txBox="1"/>
      </xdr:nvSpPr>
      <xdr:spPr>
        <a:xfrm flipH="1">
          <a:off x="3997325" y="7200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E018D2B-1F69-3644-98A2-C40CE282233D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180974</xdr:rowOff>
    </xdr:from>
    <xdr:ext cx="285750" cy="257176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D931075-EDDC-B34C-868B-2F5211CCB74E}"/>
            </a:ext>
          </a:extLst>
        </xdr:cNvPr>
        <xdr:cNvSpPr txBox="1"/>
      </xdr:nvSpPr>
      <xdr:spPr>
        <a:xfrm flipH="1">
          <a:off x="3997325" y="72012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0</xdr:rowOff>
    </xdr:from>
    <xdr:ext cx="285750" cy="257176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7A742F9-7A80-D24A-BAF6-D4E5513A94DA}"/>
            </a:ext>
          </a:extLst>
        </xdr:cNvPr>
        <xdr:cNvSpPr txBox="1"/>
      </xdr:nvSpPr>
      <xdr:spPr>
        <a:xfrm flipH="1">
          <a:off x="3997325" y="7200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433</xdr:row>
      <xdr:rowOff>0</xdr:rowOff>
    </xdr:from>
    <xdr:ext cx="285750" cy="257176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58DC413-6B45-CA4A-B628-EA69DA399882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180974</xdr:rowOff>
    </xdr:from>
    <xdr:ext cx="285750" cy="257176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4327073-36A9-6948-995C-F91FB9BFE51F}"/>
            </a:ext>
          </a:extLst>
        </xdr:cNvPr>
        <xdr:cNvSpPr txBox="1"/>
      </xdr:nvSpPr>
      <xdr:spPr>
        <a:xfrm flipH="1">
          <a:off x="3997325" y="7218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FD6CDFC-1FAD-074A-8638-85068D124F9D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0</xdr:rowOff>
    </xdr:from>
    <xdr:ext cx="285750" cy="257176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33AD1EA-58A6-1140-A34D-ADBB589C54BA}"/>
            </a:ext>
          </a:extLst>
        </xdr:cNvPr>
        <xdr:cNvSpPr txBox="1"/>
      </xdr:nvSpPr>
      <xdr:spPr>
        <a:xfrm flipH="1">
          <a:off x="3997325" y="7200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180974</xdr:rowOff>
    </xdr:from>
    <xdr:ext cx="285750" cy="257176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C639361-02DF-514B-854A-A8F5E3171F51}"/>
            </a:ext>
          </a:extLst>
        </xdr:cNvPr>
        <xdr:cNvSpPr txBox="1"/>
      </xdr:nvSpPr>
      <xdr:spPr>
        <a:xfrm flipH="1">
          <a:off x="3997325" y="7218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5530A8-464A-F747-B6C9-99E6F2F9C4F9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0</xdr:rowOff>
    </xdr:from>
    <xdr:ext cx="285750" cy="257176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95BEBC1-182D-6449-8628-99FB9E47D7DF}"/>
            </a:ext>
          </a:extLst>
        </xdr:cNvPr>
        <xdr:cNvSpPr txBox="1"/>
      </xdr:nvSpPr>
      <xdr:spPr>
        <a:xfrm flipH="1">
          <a:off x="3997325" y="7200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B7660F1-92FC-0648-9EAC-591766E3BF40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180974</xdr:rowOff>
    </xdr:from>
    <xdr:ext cx="285750" cy="257176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EC24D279-773A-F84F-A237-DB18C3D495D3}"/>
            </a:ext>
          </a:extLst>
        </xdr:cNvPr>
        <xdr:cNvSpPr txBox="1"/>
      </xdr:nvSpPr>
      <xdr:spPr>
        <a:xfrm flipH="1">
          <a:off x="3997325" y="72189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8E5F763-4FAA-9E46-A9EF-FB8AED5DC22C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434</xdr:row>
      <xdr:rowOff>0</xdr:rowOff>
    </xdr:from>
    <xdr:ext cx="285750" cy="257176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CADA9BB0-78CF-A84E-9902-69F07072B126}"/>
            </a:ext>
          </a:extLst>
        </xdr:cNvPr>
        <xdr:cNvSpPr txBox="1"/>
      </xdr:nvSpPr>
      <xdr:spPr>
        <a:xfrm flipH="1">
          <a:off x="3997325" y="7200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180974</xdr:rowOff>
    </xdr:from>
    <xdr:ext cx="285750" cy="257176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72E7016-D21E-5B45-A569-65D997A0C872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9C9B8361-9B52-AB4B-A58B-7B9DC3B77E62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F1094EF-1568-0F49-B560-6508B39B5213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180974</xdr:rowOff>
    </xdr:from>
    <xdr:ext cx="285750" cy="257176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BAD5BD01-730A-734C-B2CD-984E28398721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2F4D79A-5D94-294A-85AC-D657C1AB6748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D93433B-D963-B047-8231-107EDEBE9A7B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1A7EE6C-1AB1-8940-8E44-ADC7AE695F37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ED4AD77-FFC7-614C-A5EF-AB4C878BBB71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180974</xdr:rowOff>
    </xdr:from>
    <xdr:ext cx="285750" cy="257176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4C491429-FA10-CC42-9232-7DE6B8250B98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FC6C1D8-2D75-3144-9CD1-B7B0B6E29FE2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435</xdr:row>
      <xdr:rowOff>0</xdr:rowOff>
    </xdr:from>
    <xdr:ext cx="285750" cy="257176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C6358CF0-B9E9-974C-8DB7-0AE43676032D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180974</xdr:rowOff>
    </xdr:from>
    <xdr:ext cx="285750" cy="257176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6349E18-A6A9-0546-AB8D-E7F6DB5421B4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437</xdr:row>
      <xdr:rowOff>0</xdr:rowOff>
    </xdr:from>
    <xdr:ext cx="285750" cy="257176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3DBFC0DB-D804-4943-A68A-58C987B1791B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BA96486-071F-284A-8E90-2E3AFE64DD2F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180974</xdr:rowOff>
    </xdr:from>
    <xdr:ext cx="285750" cy="257176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7DEBC82-6B0A-F644-80AF-59E62402BA35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437</xdr:row>
      <xdr:rowOff>0</xdr:rowOff>
    </xdr:from>
    <xdr:ext cx="285750" cy="257176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E5736AB-5F9C-7441-BEC1-0727750DF800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0</xdr:rowOff>
    </xdr:from>
    <xdr:ext cx="285750" cy="257176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80E0FED-0A17-D74F-BD8D-33A62B37C6A2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437</xdr:row>
      <xdr:rowOff>0</xdr:rowOff>
    </xdr:from>
    <xdr:ext cx="285750" cy="257176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A7BB772-47A0-504C-BCE6-22F7B32D5A88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437</xdr:row>
      <xdr:rowOff>0</xdr:rowOff>
    </xdr:from>
    <xdr:ext cx="285750" cy="257176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082FA2D-820D-894F-B7B5-D1E075E79C08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B721532-6A99-3D4B-9FC2-26CD0B9634F9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77C1CCD-B862-FC47-9F17-346FF4F2DEE6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2377E99-06F2-8040-BD24-14B2DF769C6D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7617EE91-BE37-0E4E-993B-EFCFBCC31F8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46385A1A-B5AB-2A43-A776-C8B878AC0AA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4ED80FD9-FC92-AB46-9CD8-28D8C5EB806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0EE6FA8-669D-514B-B275-641B94D707F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7ADD005-6DA9-2840-B814-3D000B788FE8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8257400-B8C0-2B4D-BD80-A9FE43633D1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11B3342-4256-3545-AB06-45996D7DE01C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99C244F-D80E-0248-B216-66B5745615A9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CF261E0-2D13-814B-A66B-0C90EBC41E1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FBF9AD6B-BF14-E447-96A4-A15FE1EF3F3B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F7C9B3D9-DFC9-B64D-A215-2D7F593DC85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A81BFE2-3A40-2F4A-BCC1-F9FE68C9C24C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B3792E98-6EFB-7449-860F-9CF1FE4CD876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7FBBC26B-176F-394B-B71C-24FDC9FDBE48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8273C477-928C-4B4E-A4ED-36434088516B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D3E4E98-C873-6E46-990D-D85812F526E0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6D6774E-5ABC-A44D-B93C-DA496906A73A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438</xdr:row>
      <xdr:rowOff>0</xdr:rowOff>
    </xdr:from>
    <xdr:ext cx="285750" cy="257176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5BEDFE6-6BB8-D14D-80FE-105B42CC9CAF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299A9D7-EC33-F84D-98CE-FD1520A7CD68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825EAA0-9EF8-B94A-B3B9-847137632629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937846B-44A1-CD4F-A3B9-B60B024F9980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FC65F9B-D994-684C-81C4-600025ADD8E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FC828698-2399-3B40-B027-3ACE966A1553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E2A0A84C-0C47-7943-B8FB-BA4ED304EB65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DAEC178-9C8A-6845-AE4B-2C4DC6E7AA7C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F434B0E-1E18-1743-B5D4-5542E9B3A58D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C8C5CCB9-DC61-6842-8158-16A12FB98362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B50BBAD-AAE9-3140-A438-165BFA378861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DED8399-A130-8C40-BC42-B0DEF9D0DDC2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807D613F-5E4A-344F-B42E-A35265F39BB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97416E87-FBB0-1C4A-84FD-A72D136FCF25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7212374-5E0B-5D43-ABF4-2116BE1B5355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A9513C1-0259-474C-AE2D-E64CDB4B64A3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442</xdr:row>
      <xdr:rowOff>0</xdr:rowOff>
    </xdr:from>
    <xdr:ext cx="285750" cy="257176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E406992-8B26-234E-ACF6-FBC9152F2A4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9B82A080-43FD-3942-9F46-FBFCBDFB0145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FAC47524-2C38-774A-BB9E-632AEFF6BDBF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94042B4-05E0-CC43-9117-AF3324EB4EC8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4B8A6E0-10A7-C746-B04D-C1B4384F0E6B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681C6B5-1EA5-C44A-867A-E945F3337B3F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14A0084-D0CD-3447-AC50-69F669959BBB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60BC13ED-8E7B-1E41-BAA1-52007CD9D96B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439</xdr:row>
      <xdr:rowOff>0</xdr:rowOff>
    </xdr:from>
    <xdr:ext cx="285750" cy="257176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09BF60D-B4D4-9945-BA7D-778A3FBB06B3}"/>
            </a:ext>
          </a:extLst>
        </xdr:cNvPr>
        <xdr:cNvSpPr txBox="1"/>
      </xdr:nvSpPr>
      <xdr:spPr>
        <a:xfrm flipH="1">
          <a:off x="3997325" y="72364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4E84051-C688-D146-97C1-E1FDE9AC8FBC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8D4CD100-609F-9A47-A6D4-F5C8057167E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F78CAD5-F576-7C48-A267-D8183E01C5EE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6B750AF-BC63-3D4F-A615-FE09C1CF6B11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E9F37469-0D62-A042-B3F3-ED9B559C7289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10E58BD-D300-0E49-A9BD-08426658DF5F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51EE149-9A6B-844E-BBDB-E706F926EE4F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BFFB160-7A6D-EC40-BF2B-67B623E98376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440</xdr:row>
      <xdr:rowOff>0</xdr:rowOff>
    </xdr:from>
    <xdr:ext cx="285750" cy="257176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982E35AB-5806-C642-BC59-EE9A09733438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B261B612-AECD-A241-9CB4-69A5F4DD97EA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B1D4B43F-0EB5-0C4D-9BEF-D4CC5554EF7C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6D0473C-9C59-8E4B-81BE-E40CCFA7B4CB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CC6FC01-4896-FF4D-AA9D-E291DD1BE3B1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0</xdr:rowOff>
    </xdr:from>
    <xdr:ext cx="285750" cy="257176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157493E5-7070-3A47-B878-81D9DC539568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0FC666E-2C1A-C24B-931D-37357A6172A5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F28FA97A-52CB-5F4B-B8E9-A01790CD9D5C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F829A09-668E-A648-909F-0C025BD36664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4460977-2BC1-5143-AE41-B79213084B07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273</xdr:row>
      <xdr:rowOff>0</xdr:rowOff>
    </xdr:from>
    <xdr:ext cx="285750" cy="257176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2E95AD0-240F-0845-913B-98CE959457C5}"/>
            </a:ext>
          </a:extLst>
        </xdr:cNvPr>
        <xdr:cNvSpPr txBox="1"/>
      </xdr:nvSpPr>
      <xdr:spPr>
        <a:xfrm flipH="1">
          <a:off x="3997325" y="46228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296</xdr:row>
      <xdr:rowOff>0</xdr:rowOff>
    </xdr:from>
    <xdr:ext cx="285750" cy="257176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4A305584-41C2-EA40-94C8-22D77EA63A1C}"/>
            </a:ext>
          </a:extLst>
        </xdr:cNvPr>
        <xdr:cNvSpPr txBox="1"/>
      </xdr:nvSpPr>
      <xdr:spPr>
        <a:xfrm flipH="1">
          <a:off x="3997325" y="48717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B3D6D56A-85F5-EA40-928E-675ACB91C979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44D0AF2C-64A0-304D-8678-B5EDA41EB2CF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C9E1605A-ECED-924F-880D-31C81E92B201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130978F-8FF5-8744-9AE1-86D11BE54338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324</xdr:row>
      <xdr:rowOff>0</xdr:rowOff>
    </xdr:from>
    <xdr:ext cx="285750" cy="257176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C6A5D52-547F-2745-A08B-813DF5ED42B6}"/>
            </a:ext>
          </a:extLst>
        </xdr:cNvPr>
        <xdr:cNvSpPr txBox="1"/>
      </xdr:nvSpPr>
      <xdr:spPr>
        <a:xfrm flipH="1">
          <a:off x="3997325" y="5334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403</xdr:row>
      <xdr:rowOff>0</xdr:rowOff>
    </xdr:from>
    <xdr:ext cx="285750" cy="257176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87E9DCD-A569-7149-A9D0-8D0F30FC8262}"/>
            </a:ext>
          </a:extLst>
        </xdr:cNvPr>
        <xdr:cNvSpPr txBox="1"/>
      </xdr:nvSpPr>
      <xdr:spPr>
        <a:xfrm flipH="1">
          <a:off x="3997325" y="6738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403</xdr:row>
      <xdr:rowOff>0</xdr:rowOff>
    </xdr:from>
    <xdr:ext cx="285750" cy="257176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1A80C50-FD90-E842-AE44-0B6254E510DE}"/>
            </a:ext>
          </a:extLst>
        </xdr:cNvPr>
        <xdr:cNvSpPr txBox="1"/>
      </xdr:nvSpPr>
      <xdr:spPr>
        <a:xfrm flipH="1">
          <a:off x="3997325" y="6738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403</xdr:row>
      <xdr:rowOff>0</xdr:rowOff>
    </xdr:from>
    <xdr:ext cx="285750" cy="257176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82FAE2F-AD0E-C74F-A717-2A2CA3F95A2C}"/>
            </a:ext>
          </a:extLst>
        </xdr:cNvPr>
        <xdr:cNvSpPr txBox="1"/>
      </xdr:nvSpPr>
      <xdr:spPr>
        <a:xfrm flipH="1">
          <a:off x="3997325" y="6738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403</xdr:row>
      <xdr:rowOff>0</xdr:rowOff>
    </xdr:from>
    <xdr:ext cx="285750" cy="257176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5224974B-9215-6D46-A34A-670E7C8501F0}"/>
            </a:ext>
          </a:extLst>
        </xdr:cNvPr>
        <xdr:cNvSpPr txBox="1"/>
      </xdr:nvSpPr>
      <xdr:spPr>
        <a:xfrm flipH="1">
          <a:off x="3997325" y="6738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403</xdr:row>
      <xdr:rowOff>0</xdr:rowOff>
    </xdr:from>
    <xdr:ext cx="285750" cy="257176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9116919-1096-1840-8534-993D1B46243E}"/>
            </a:ext>
          </a:extLst>
        </xdr:cNvPr>
        <xdr:cNvSpPr txBox="1"/>
      </xdr:nvSpPr>
      <xdr:spPr>
        <a:xfrm flipH="1">
          <a:off x="3997325" y="67386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371</xdr:row>
      <xdr:rowOff>180974</xdr:rowOff>
    </xdr:from>
    <xdr:ext cx="285750" cy="257176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79F5B35-E63F-624C-BB94-B4179F7AEE4F}"/>
            </a:ext>
          </a:extLst>
        </xdr:cNvPr>
        <xdr:cNvSpPr txBox="1"/>
      </xdr:nvSpPr>
      <xdr:spPr>
        <a:xfrm flipH="1">
          <a:off x="3997325" y="6187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3CF424D1-71B4-1D41-92A6-7C511D1A6A79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180974</xdr:rowOff>
    </xdr:from>
    <xdr:ext cx="285750" cy="257176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6759FA0-E9C4-EE44-90B9-9D61E0886442}"/>
            </a:ext>
          </a:extLst>
        </xdr:cNvPr>
        <xdr:cNvSpPr txBox="1"/>
      </xdr:nvSpPr>
      <xdr:spPr>
        <a:xfrm flipH="1">
          <a:off x="3997325" y="61521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370</xdr:row>
      <xdr:rowOff>180974</xdr:rowOff>
    </xdr:from>
    <xdr:ext cx="285750" cy="257176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67FEFC69-DF29-C543-97AD-E4C9D25908FA}"/>
            </a:ext>
          </a:extLst>
        </xdr:cNvPr>
        <xdr:cNvSpPr txBox="1"/>
      </xdr:nvSpPr>
      <xdr:spPr>
        <a:xfrm flipH="1">
          <a:off x="3997325" y="6169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413</xdr:row>
      <xdr:rowOff>0</xdr:rowOff>
    </xdr:from>
    <xdr:ext cx="285750" cy="257176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286A56E-1016-5741-A4EB-5CEDF56EFACA}"/>
            </a:ext>
          </a:extLst>
        </xdr:cNvPr>
        <xdr:cNvSpPr txBox="1"/>
      </xdr:nvSpPr>
      <xdr:spPr>
        <a:xfrm flipH="1">
          <a:off x="3997325" y="6880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413</xdr:row>
      <xdr:rowOff>0</xdr:rowOff>
    </xdr:from>
    <xdr:ext cx="285750" cy="257176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2330509-1209-6542-B3AF-D99768C0352F}"/>
            </a:ext>
          </a:extLst>
        </xdr:cNvPr>
        <xdr:cNvSpPr txBox="1"/>
      </xdr:nvSpPr>
      <xdr:spPr>
        <a:xfrm flipH="1">
          <a:off x="3997325" y="6880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413</xdr:row>
      <xdr:rowOff>0</xdr:rowOff>
    </xdr:from>
    <xdr:ext cx="285750" cy="257176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F3EEA73-C398-7D40-B741-CE2FE88E02A3}"/>
            </a:ext>
          </a:extLst>
        </xdr:cNvPr>
        <xdr:cNvSpPr txBox="1"/>
      </xdr:nvSpPr>
      <xdr:spPr>
        <a:xfrm flipH="1">
          <a:off x="3997325" y="6880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413</xdr:row>
      <xdr:rowOff>0</xdr:rowOff>
    </xdr:from>
    <xdr:ext cx="285750" cy="257176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DCE8FF07-F304-6B42-8C69-4240DCF382C6}"/>
            </a:ext>
          </a:extLst>
        </xdr:cNvPr>
        <xdr:cNvSpPr txBox="1"/>
      </xdr:nvSpPr>
      <xdr:spPr>
        <a:xfrm flipH="1">
          <a:off x="3997325" y="6880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413</xdr:row>
      <xdr:rowOff>0</xdr:rowOff>
    </xdr:from>
    <xdr:ext cx="285750" cy="257176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EBA31A7-8A8D-BF48-9DE5-84B76CDD5E24}"/>
            </a:ext>
          </a:extLst>
        </xdr:cNvPr>
        <xdr:cNvSpPr txBox="1"/>
      </xdr:nvSpPr>
      <xdr:spPr>
        <a:xfrm flipH="1">
          <a:off x="3997325" y="6880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0</xdr:rowOff>
    </xdr:from>
    <xdr:ext cx="285750" cy="257176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135DBB1A-083D-7349-B92A-E3D08840A6D2}"/>
            </a:ext>
          </a:extLst>
        </xdr:cNvPr>
        <xdr:cNvSpPr txBox="1"/>
      </xdr:nvSpPr>
      <xdr:spPr>
        <a:xfrm flipH="1">
          <a:off x="3997325" y="6987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0</xdr:rowOff>
    </xdr:from>
    <xdr:ext cx="285750" cy="257176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F212460E-46E1-9343-9E08-A7948F83204A}"/>
            </a:ext>
          </a:extLst>
        </xdr:cNvPr>
        <xdr:cNvSpPr txBox="1"/>
      </xdr:nvSpPr>
      <xdr:spPr>
        <a:xfrm flipH="1">
          <a:off x="3997325" y="6987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0</xdr:rowOff>
    </xdr:from>
    <xdr:ext cx="285750" cy="257176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B3761F0-D89F-8544-B84F-00B483784632}"/>
            </a:ext>
          </a:extLst>
        </xdr:cNvPr>
        <xdr:cNvSpPr txBox="1"/>
      </xdr:nvSpPr>
      <xdr:spPr>
        <a:xfrm flipH="1">
          <a:off x="3997325" y="6987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0</xdr:rowOff>
    </xdr:from>
    <xdr:ext cx="285750" cy="257176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80659BE-C8F1-924C-A26A-475A8F12DDCC}"/>
            </a:ext>
          </a:extLst>
        </xdr:cNvPr>
        <xdr:cNvSpPr txBox="1"/>
      </xdr:nvSpPr>
      <xdr:spPr>
        <a:xfrm flipH="1">
          <a:off x="3997325" y="6987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419</xdr:row>
      <xdr:rowOff>0</xdr:rowOff>
    </xdr:from>
    <xdr:ext cx="285750" cy="257176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9181DC77-1645-FD47-8AF5-5B02988A7978}"/>
            </a:ext>
          </a:extLst>
        </xdr:cNvPr>
        <xdr:cNvSpPr txBox="1"/>
      </xdr:nvSpPr>
      <xdr:spPr>
        <a:xfrm flipH="1">
          <a:off x="3997325" y="69875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162</xdr:row>
      <xdr:rowOff>180974</xdr:rowOff>
    </xdr:from>
    <xdr:ext cx="285750" cy="257176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C43138D-E02C-8546-BD75-45CC22EB1A98}"/>
            </a:ext>
          </a:extLst>
        </xdr:cNvPr>
        <xdr:cNvSpPr txBox="1"/>
      </xdr:nvSpPr>
      <xdr:spPr>
        <a:xfrm flipH="1">
          <a:off x="3997325" y="2738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301</xdr:row>
      <xdr:rowOff>180974</xdr:rowOff>
    </xdr:from>
    <xdr:ext cx="285750" cy="257176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FE99164-B319-FD4D-A9B9-988E38A0EFB7}"/>
            </a:ext>
          </a:extLst>
        </xdr:cNvPr>
        <xdr:cNvSpPr txBox="1"/>
      </xdr:nvSpPr>
      <xdr:spPr>
        <a:xfrm flipH="1">
          <a:off x="3997325" y="4978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299</xdr:row>
      <xdr:rowOff>0</xdr:rowOff>
    </xdr:from>
    <xdr:ext cx="285750" cy="257176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3BA35EDD-01E0-DB40-B4F3-6CA8BB21E7DB}"/>
            </a:ext>
          </a:extLst>
        </xdr:cNvPr>
        <xdr:cNvSpPr txBox="1"/>
      </xdr:nvSpPr>
      <xdr:spPr>
        <a:xfrm flipH="1">
          <a:off x="3997325" y="4925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299</xdr:row>
      <xdr:rowOff>0</xdr:rowOff>
    </xdr:from>
    <xdr:ext cx="285750" cy="257176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8E60E1E-B9C8-444F-9890-26CEFA86DE68}"/>
            </a:ext>
          </a:extLst>
        </xdr:cNvPr>
        <xdr:cNvSpPr txBox="1"/>
      </xdr:nvSpPr>
      <xdr:spPr>
        <a:xfrm flipH="1">
          <a:off x="3997325" y="4925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299</xdr:row>
      <xdr:rowOff>0</xdr:rowOff>
    </xdr:from>
    <xdr:ext cx="285750" cy="257176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7151A581-7616-8145-8586-6DB6CDAE73C8}"/>
            </a:ext>
          </a:extLst>
        </xdr:cNvPr>
        <xdr:cNvSpPr txBox="1"/>
      </xdr:nvSpPr>
      <xdr:spPr>
        <a:xfrm flipH="1">
          <a:off x="3997325" y="4925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299</xdr:row>
      <xdr:rowOff>0</xdr:rowOff>
    </xdr:from>
    <xdr:ext cx="285750" cy="257176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4F356075-45CE-4F4A-93F6-A24D6C38C9F2}"/>
            </a:ext>
          </a:extLst>
        </xdr:cNvPr>
        <xdr:cNvSpPr txBox="1"/>
      </xdr:nvSpPr>
      <xdr:spPr>
        <a:xfrm flipH="1">
          <a:off x="3997325" y="4925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299</xdr:row>
      <xdr:rowOff>0</xdr:rowOff>
    </xdr:from>
    <xdr:ext cx="285750" cy="257176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956FE4EA-804E-B04B-A72C-EC8EEFB18AF9}"/>
            </a:ext>
          </a:extLst>
        </xdr:cNvPr>
        <xdr:cNvSpPr txBox="1"/>
      </xdr:nvSpPr>
      <xdr:spPr>
        <a:xfrm flipH="1">
          <a:off x="3997325" y="49250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304</xdr:row>
      <xdr:rowOff>180974</xdr:rowOff>
    </xdr:from>
    <xdr:ext cx="285750" cy="257176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7FBE28D7-B3E4-D341-A2F4-916ACD195847}"/>
            </a:ext>
          </a:extLst>
        </xdr:cNvPr>
        <xdr:cNvSpPr txBox="1"/>
      </xdr:nvSpPr>
      <xdr:spPr>
        <a:xfrm flipH="1">
          <a:off x="3997325" y="50320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302</xdr:row>
      <xdr:rowOff>0</xdr:rowOff>
    </xdr:from>
    <xdr:ext cx="285750" cy="257176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DC0653DD-FB5F-7743-BA56-DE237C37FA8D}"/>
            </a:ext>
          </a:extLst>
        </xdr:cNvPr>
        <xdr:cNvSpPr txBox="1"/>
      </xdr:nvSpPr>
      <xdr:spPr>
        <a:xfrm flipH="1">
          <a:off x="3997325" y="4978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302</xdr:row>
      <xdr:rowOff>0</xdr:rowOff>
    </xdr:from>
    <xdr:ext cx="285750" cy="257176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4673FFE6-741F-7541-B3F6-6AA81C164441}"/>
            </a:ext>
          </a:extLst>
        </xdr:cNvPr>
        <xdr:cNvSpPr txBox="1"/>
      </xdr:nvSpPr>
      <xdr:spPr>
        <a:xfrm flipH="1">
          <a:off x="3997325" y="4978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302</xdr:row>
      <xdr:rowOff>0</xdr:rowOff>
    </xdr:from>
    <xdr:ext cx="285750" cy="257176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8A6ED96F-4654-7045-B7B6-61C845825EDC}"/>
            </a:ext>
          </a:extLst>
        </xdr:cNvPr>
        <xdr:cNvSpPr txBox="1"/>
      </xdr:nvSpPr>
      <xdr:spPr>
        <a:xfrm flipH="1">
          <a:off x="3997325" y="4978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302</xdr:row>
      <xdr:rowOff>0</xdr:rowOff>
    </xdr:from>
    <xdr:ext cx="285750" cy="257176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E431CD93-3D4A-8F40-AFC6-54E5D4197DD1}"/>
            </a:ext>
          </a:extLst>
        </xdr:cNvPr>
        <xdr:cNvSpPr txBox="1"/>
      </xdr:nvSpPr>
      <xdr:spPr>
        <a:xfrm flipH="1">
          <a:off x="3997325" y="4978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302</xdr:row>
      <xdr:rowOff>0</xdr:rowOff>
    </xdr:from>
    <xdr:ext cx="285750" cy="257176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5E46A1C-1901-0A46-864D-5DAB939CD72A}"/>
            </a:ext>
          </a:extLst>
        </xdr:cNvPr>
        <xdr:cNvSpPr txBox="1"/>
      </xdr:nvSpPr>
      <xdr:spPr>
        <a:xfrm flipH="1">
          <a:off x="3997325" y="49784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152</xdr:row>
      <xdr:rowOff>180974</xdr:rowOff>
    </xdr:from>
    <xdr:ext cx="285750" cy="257176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30F1B1C-3E8B-BF4A-AD94-1CC1656D02F1}"/>
            </a:ext>
          </a:extLst>
        </xdr:cNvPr>
        <xdr:cNvSpPr txBox="1"/>
      </xdr:nvSpPr>
      <xdr:spPr>
        <a:xfrm flipH="1">
          <a:off x="3997325" y="2578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93</xdr:row>
      <xdr:rowOff>180974</xdr:rowOff>
    </xdr:from>
    <xdr:ext cx="285750" cy="257176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AEF4F17D-EE6E-9644-823A-B8689D7A3BCB}"/>
            </a:ext>
          </a:extLst>
        </xdr:cNvPr>
        <xdr:cNvSpPr txBox="1"/>
      </xdr:nvSpPr>
      <xdr:spPr>
        <a:xfrm flipH="1">
          <a:off x="3997325" y="1618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94</xdr:row>
      <xdr:rowOff>0</xdr:rowOff>
    </xdr:from>
    <xdr:ext cx="285750" cy="257176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7ED4D2CC-DA39-7C4B-A889-DD9EF8524419}"/>
            </a:ext>
          </a:extLst>
        </xdr:cNvPr>
        <xdr:cNvSpPr txBox="1"/>
      </xdr:nvSpPr>
      <xdr:spPr>
        <a:xfrm flipH="1">
          <a:off x="3997325" y="16179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94</xdr:row>
      <xdr:rowOff>180974</xdr:rowOff>
    </xdr:from>
    <xdr:ext cx="285750" cy="257176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B72304EF-7073-2540-B630-DB8B8D50FDD2}"/>
            </a:ext>
          </a:extLst>
        </xdr:cNvPr>
        <xdr:cNvSpPr txBox="1"/>
      </xdr:nvSpPr>
      <xdr:spPr>
        <a:xfrm flipH="1">
          <a:off x="3997325" y="1636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95</xdr:row>
      <xdr:rowOff>180974</xdr:rowOff>
    </xdr:from>
    <xdr:ext cx="285750" cy="257176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327F27F-80F3-2640-9B50-E760B5707EFA}"/>
            </a:ext>
          </a:extLst>
        </xdr:cNvPr>
        <xdr:cNvSpPr txBox="1"/>
      </xdr:nvSpPr>
      <xdr:spPr>
        <a:xfrm flipH="1">
          <a:off x="3997325" y="16538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95</xdr:row>
      <xdr:rowOff>180974</xdr:rowOff>
    </xdr:from>
    <xdr:ext cx="285750" cy="257176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21EABA1B-EA1E-474B-B840-76FFA0377E8B}"/>
            </a:ext>
          </a:extLst>
        </xdr:cNvPr>
        <xdr:cNvSpPr txBox="1"/>
      </xdr:nvSpPr>
      <xdr:spPr>
        <a:xfrm flipH="1">
          <a:off x="3997325" y="16538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96</xdr:row>
      <xdr:rowOff>180974</xdr:rowOff>
    </xdr:from>
    <xdr:ext cx="285750" cy="257176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1C516C29-A963-B14C-A15D-FEE45F95B84D}"/>
            </a:ext>
          </a:extLst>
        </xdr:cNvPr>
        <xdr:cNvSpPr txBox="1"/>
      </xdr:nvSpPr>
      <xdr:spPr>
        <a:xfrm flipH="1">
          <a:off x="3997325" y="1671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361</xdr:row>
      <xdr:rowOff>0</xdr:rowOff>
    </xdr:from>
    <xdr:ext cx="285750" cy="257176"/>
    <xdr:sp macro="" textlink="">
      <xdr:nvSpPr>
        <xdr:cNvPr id="471" name="TextBox 112">
          <a:extLst>
            <a:ext uri="{FF2B5EF4-FFF2-40B4-BE49-F238E27FC236}">
              <a16:creationId xmlns:a16="http://schemas.microsoft.com/office/drawing/2014/main" id="{D42A1AE2-8777-C741-B559-70D59B8372BB}"/>
            </a:ext>
            <a:ext uri="{147F2762-F138-4A5C-976F-8EAC2B608ADB}">
              <a16:predDERef xmlns:a16="http://schemas.microsoft.com/office/drawing/2014/main" pred="{170472BA-7996-E643-A40C-2B80DE530F5A}"/>
            </a:ext>
          </a:extLst>
        </xdr:cNvPr>
        <xdr:cNvSpPr txBox="1"/>
      </xdr:nvSpPr>
      <xdr:spPr>
        <a:xfrm flipH="1">
          <a:off x="3997325" y="599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361</xdr:row>
      <xdr:rowOff>0</xdr:rowOff>
    </xdr:from>
    <xdr:ext cx="285750" cy="257176"/>
    <xdr:sp macro="" textlink="">
      <xdr:nvSpPr>
        <xdr:cNvPr id="472" name="TextBox 262">
          <a:extLst>
            <a:ext uri="{FF2B5EF4-FFF2-40B4-BE49-F238E27FC236}">
              <a16:creationId xmlns:a16="http://schemas.microsoft.com/office/drawing/2014/main" id="{A8428E41-96C2-DA40-979F-9025207225CB}"/>
            </a:ext>
            <a:ext uri="{147F2762-F138-4A5C-976F-8EAC2B608ADB}">
              <a16:predDERef xmlns:a16="http://schemas.microsoft.com/office/drawing/2014/main" pred="{A743F008-B74E-49B0-957F-AD045F1CDD39}"/>
            </a:ext>
          </a:extLst>
        </xdr:cNvPr>
        <xdr:cNvSpPr txBox="1"/>
      </xdr:nvSpPr>
      <xdr:spPr>
        <a:xfrm flipH="1">
          <a:off x="3997325" y="599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361</xdr:row>
      <xdr:rowOff>0</xdr:rowOff>
    </xdr:from>
    <xdr:ext cx="285750" cy="257176"/>
    <xdr:sp macro="" textlink="">
      <xdr:nvSpPr>
        <xdr:cNvPr id="473" name="TextBox 264">
          <a:extLst>
            <a:ext uri="{FF2B5EF4-FFF2-40B4-BE49-F238E27FC236}">
              <a16:creationId xmlns:a16="http://schemas.microsoft.com/office/drawing/2014/main" id="{56D9FDCB-B28D-C74D-9A1A-F3F1575815D0}"/>
            </a:ext>
            <a:ext uri="{147F2762-F138-4A5C-976F-8EAC2B608ADB}">
              <a16:predDERef xmlns:a16="http://schemas.microsoft.com/office/drawing/2014/main" pred="{2A4FD2A1-E9DD-4536-A0EA-9DF277CF3025}"/>
            </a:ext>
          </a:extLst>
        </xdr:cNvPr>
        <xdr:cNvSpPr txBox="1"/>
      </xdr:nvSpPr>
      <xdr:spPr>
        <a:xfrm flipH="1">
          <a:off x="3997325" y="599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228</xdr:row>
      <xdr:rowOff>180974</xdr:rowOff>
    </xdr:from>
    <xdr:ext cx="285750" cy="257176"/>
    <xdr:sp macro="" textlink="">
      <xdr:nvSpPr>
        <xdr:cNvPr id="474" name="TextBox 44">
          <a:extLst>
            <a:ext uri="{FF2B5EF4-FFF2-40B4-BE49-F238E27FC236}">
              <a16:creationId xmlns:a16="http://schemas.microsoft.com/office/drawing/2014/main" id="{75FE7BC0-EA8C-334E-8E9A-71655C820DE1}"/>
            </a:ext>
            <a:ext uri="{147F2762-F138-4A5C-976F-8EAC2B608ADB}">
              <a16:predDERef xmlns:a16="http://schemas.microsoft.com/office/drawing/2014/main" pred="{BC33A79E-E513-4BDD-BA11-D3346641BAD7}"/>
            </a:ext>
          </a:extLst>
        </xdr:cNvPr>
        <xdr:cNvSpPr txBox="1"/>
      </xdr:nvSpPr>
      <xdr:spPr>
        <a:xfrm flipH="1">
          <a:off x="3997325" y="3840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228</xdr:row>
      <xdr:rowOff>180974</xdr:rowOff>
    </xdr:from>
    <xdr:ext cx="285750" cy="257176"/>
    <xdr:sp macro="" textlink="">
      <xdr:nvSpPr>
        <xdr:cNvPr id="475" name="TextBox 60">
          <a:extLst>
            <a:ext uri="{FF2B5EF4-FFF2-40B4-BE49-F238E27FC236}">
              <a16:creationId xmlns:a16="http://schemas.microsoft.com/office/drawing/2014/main" id="{B35C41AA-8F8C-5445-A8CF-F34D9F079FBD}"/>
            </a:ext>
            <a:ext uri="{147F2762-F138-4A5C-976F-8EAC2B608ADB}">
              <a16:predDERef xmlns:a16="http://schemas.microsoft.com/office/drawing/2014/main" pred="{04834EAE-687B-4987-8F27-24EE79025969}"/>
            </a:ext>
          </a:extLst>
        </xdr:cNvPr>
        <xdr:cNvSpPr txBox="1"/>
      </xdr:nvSpPr>
      <xdr:spPr>
        <a:xfrm flipH="1">
          <a:off x="3997325" y="3840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228</xdr:row>
      <xdr:rowOff>180974</xdr:rowOff>
    </xdr:from>
    <xdr:ext cx="285750" cy="257176"/>
    <xdr:sp macro="" textlink="">
      <xdr:nvSpPr>
        <xdr:cNvPr id="476" name="TextBox 62">
          <a:extLst>
            <a:ext uri="{FF2B5EF4-FFF2-40B4-BE49-F238E27FC236}">
              <a16:creationId xmlns:a16="http://schemas.microsoft.com/office/drawing/2014/main" id="{7DFAF468-DB0F-A14D-A010-BC5A463E1570}"/>
            </a:ext>
            <a:ext uri="{147F2762-F138-4A5C-976F-8EAC2B608ADB}">
              <a16:predDERef xmlns:a16="http://schemas.microsoft.com/office/drawing/2014/main" pred="{5CB25BB1-5FA6-4FB8-A72E-3C7A625AB219}"/>
            </a:ext>
          </a:extLst>
        </xdr:cNvPr>
        <xdr:cNvSpPr txBox="1"/>
      </xdr:nvSpPr>
      <xdr:spPr>
        <a:xfrm flipH="1">
          <a:off x="3997325" y="3840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228</xdr:row>
      <xdr:rowOff>180974</xdr:rowOff>
    </xdr:from>
    <xdr:ext cx="285750" cy="257176"/>
    <xdr:sp macro="" textlink="">
      <xdr:nvSpPr>
        <xdr:cNvPr id="477" name="TextBox 63">
          <a:extLst>
            <a:ext uri="{FF2B5EF4-FFF2-40B4-BE49-F238E27FC236}">
              <a16:creationId xmlns:a16="http://schemas.microsoft.com/office/drawing/2014/main" id="{1405901C-A762-9943-A397-613CC7DD392B}"/>
            </a:ext>
            <a:ext uri="{147F2762-F138-4A5C-976F-8EAC2B608ADB}">
              <a16:predDERef xmlns:a16="http://schemas.microsoft.com/office/drawing/2014/main" pred="{E2763AEF-0FE4-4B34-87E9-0B09D59A03FA}"/>
            </a:ext>
          </a:extLst>
        </xdr:cNvPr>
        <xdr:cNvSpPr txBox="1"/>
      </xdr:nvSpPr>
      <xdr:spPr>
        <a:xfrm flipH="1">
          <a:off x="3997325" y="3840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228</xdr:row>
      <xdr:rowOff>180974</xdr:rowOff>
    </xdr:from>
    <xdr:ext cx="285750" cy="257176"/>
    <xdr:sp macro="" textlink="">
      <xdr:nvSpPr>
        <xdr:cNvPr id="478" name="TextBox 190">
          <a:extLst>
            <a:ext uri="{FF2B5EF4-FFF2-40B4-BE49-F238E27FC236}">
              <a16:creationId xmlns:a16="http://schemas.microsoft.com/office/drawing/2014/main" id="{BFA9A201-3375-EC49-98B0-D72B3E950E1A}"/>
            </a:ext>
            <a:ext uri="{147F2762-F138-4A5C-976F-8EAC2B608ADB}">
              <a16:predDERef xmlns:a16="http://schemas.microsoft.com/office/drawing/2014/main" pred="{5887F901-9D0B-4ED9-B3E0-9106FD74F4BD}"/>
            </a:ext>
          </a:extLst>
        </xdr:cNvPr>
        <xdr:cNvSpPr txBox="1"/>
      </xdr:nvSpPr>
      <xdr:spPr>
        <a:xfrm flipH="1">
          <a:off x="3997325" y="3840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248</xdr:row>
      <xdr:rowOff>0</xdr:rowOff>
    </xdr:from>
    <xdr:ext cx="285750" cy="257176"/>
    <xdr:sp macro="" textlink="">
      <xdr:nvSpPr>
        <xdr:cNvPr id="479" name="TextBox 205">
          <a:extLst>
            <a:ext uri="{FF2B5EF4-FFF2-40B4-BE49-F238E27FC236}">
              <a16:creationId xmlns:a16="http://schemas.microsoft.com/office/drawing/2014/main" id="{161815AF-F3B0-3149-91A6-7033E76149AF}"/>
            </a:ext>
            <a:ext uri="{147F2762-F138-4A5C-976F-8EAC2B608ADB}">
              <a16:predDERef xmlns:a16="http://schemas.microsoft.com/office/drawing/2014/main" pred="{BA05E12C-35D7-482A-AAEA-DA087596D49D}"/>
            </a:ext>
          </a:extLst>
        </xdr:cNvPr>
        <xdr:cNvSpPr txBox="1"/>
      </xdr:nvSpPr>
      <xdr:spPr>
        <a:xfrm flipH="1">
          <a:off x="3997325" y="4178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248</xdr:row>
      <xdr:rowOff>0</xdr:rowOff>
    </xdr:from>
    <xdr:ext cx="285750" cy="257176"/>
    <xdr:sp macro="" textlink="">
      <xdr:nvSpPr>
        <xdr:cNvPr id="480" name="TextBox 209">
          <a:extLst>
            <a:ext uri="{FF2B5EF4-FFF2-40B4-BE49-F238E27FC236}">
              <a16:creationId xmlns:a16="http://schemas.microsoft.com/office/drawing/2014/main" id="{380E6575-8BB1-EE47-B4F8-E1CF69B26FEE}"/>
            </a:ext>
            <a:ext uri="{147F2762-F138-4A5C-976F-8EAC2B608ADB}">
              <a16:predDERef xmlns:a16="http://schemas.microsoft.com/office/drawing/2014/main" pred="{F03C4920-A7F4-4E85-A101-F10BBF841DB2}"/>
            </a:ext>
          </a:extLst>
        </xdr:cNvPr>
        <xdr:cNvSpPr txBox="1"/>
      </xdr:nvSpPr>
      <xdr:spPr>
        <a:xfrm flipH="1">
          <a:off x="3997325" y="4178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248</xdr:row>
      <xdr:rowOff>0</xdr:rowOff>
    </xdr:from>
    <xdr:ext cx="285750" cy="257176"/>
    <xdr:sp macro="" textlink="">
      <xdr:nvSpPr>
        <xdr:cNvPr id="481" name="TextBox 212">
          <a:extLst>
            <a:ext uri="{FF2B5EF4-FFF2-40B4-BE49-F238E27FC236}">
              <a16:creationId xmlns:a16="http://schemas.microsoft.com/office/drawing/2014/main" id="{3AE86F53-9D32-5A41-A1CD-92300C759DA5}"/>
            </a:ext>
            <a:ext uri="{147F2762-F138-4A5C-976F-8EAC2B608ADB}">
              <a16:predDERef xmlns:a16="http://schemas.microsoft.com/office/drawing/2014/main" pred="{AB529EF1-0A9F-40AA-B2A1-651E43608C6D}"/>
            </a:ext>
          </a:extLst>
        </xdr:cNvPr>
        <xdr:cNvSpPr txBox="1"/>
      </xdr:nvSpPr>
      <xdr:spPr>
        <a:xfrm flipH="1">
          <a:off x="3997325" y="41783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</xdr:row>
      <xdr:rowOff>180974</xdr:rowOff>
    </xdr:from>
    <xdr:ext cx="285750" cy="257176"/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82559E54-0676-D84D-BD82-484D9DD992FF}"/>
            </a:ext>
            <a:ext uri="{147F2762-F138-4A5C-976F-8EAC2B608ADB}">
              <a16:predDERef xmlns:a16="http://schemas.microsoft.com/office/drawing/2014/main" pred="{FAC05B71-CA14-4312-B461-AFF3799954AF}"/>
            </a:ext>
          </a:extLst>
        </xdr:cNvPr>
        <xdr:cNvSpPr txBox="1"/>
      </xdr:nvSpPr>
      <xdr:spPr>
        <a:xfrm flipH="1">
          <a:off x="3997325" y="53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</xdr:row>
      <xdr:rowOff>180974</xdr:rowOff>
    </xdr:from>
    <xdr:ext cx="285750" cy="257176"/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F84031BB-4A93-6F4A-9850-777FEF26665C}"/>
            </a:ext>
            <a:ext uri="{147F2762-F138-4A5C-976F-8EAC2B608ADB}">
              <a16:predDERef xmlns:a16="http://schemas.microsoft.com/office/drawing/2014/main" pred="{4CADCF64-645F-4270-96B9-89D5FEA1F2B1}"/>
            </a:ext>
          </a:extLst>
        </xdr:cNvPr>
        <xdr:cNvSpPr txBox="1"/>
      </xdr:nvSpPr>
      <xdr:spPr>
        <a:xfrm flipH="1">
          <a:off x="3997325" y="53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</xdr:row>
      <xdr:rowOff>0</xdr:rowOff>
    </xdr:from>
    <xdr:ext cx="285750" cy="257176"/>
    <xdr:sp macro="" textlink="">
      <xdr:nvSpPr>
        <xdr:cNvPr id="484" name="TextBox 129">
          <a:extLst>
            <a:ext uri="{FF2B5EF4-FFF2-40B4-BE49-F238E27FC236}">
              <a16:creationId xmlns:a16="http://schemas.microsoft.com/office/drawing/2014/main" id="{A2BB31C9-9393-2343-90E9-779904CF644A}"/>
            </a:ext>
            <a:ext uri="{147F2762-F138-4A5C-976F-8EAC2B608ADB}">
              <a16:predDERef xmlns:a16="http://schemas.microsoft.com/office/drawing/2014/main" pred="{685ABBDA-4FDE-4BBC-90BB-BBA47B848C46}"/>
            </a:ext>
          </a:extLst>
        </xdr:cNvPr>
        <xdr:cNvSpPr txBox="1"/>
      </xdr:nvSpPr>
      <xdr:spPr>
        <a:xfrm flipH="1">
          <a:off x="3997325" y="711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385</xdr:row>
      <xdr:rowOff>180974</xdr:rowOff>
    </xdr:from>
    <xdr:ext cx="285750" cy="257176"/>
    <xdr:sp macro="" textlink="">
      <xdr:nvSpPr>
        <xdr:cNvPr id="485" name="TextBox 99">
          <a:extLst>
            <a:ext uri="{FF2B5EF4-FFF2-40B4-BE49-F238E27FC236}">
              <a16:creationId xmlns:a16="http://schemas.microsoft.com/office/drawing/2014/main" id="{60BEAC03-94B2-D145-A632-86135511AE93}"/>
            </a:ext>
            <a:ext uri="{147F2762-F138-4A5C-976F-8EAC2B608ADB}">
              <a16:predDERef xmlns:a16="http://schemas.microsoft.com/office/drawing/2014/main" pred="{41CBB1AA-6A5D-49D7-A9D8-078FB80D6A4C}"/>
            </a:ext>
          </a:extLst>
        </xdr:cNvPr>
        <xdr:cNvSpPr txBox="1"/>
      </xdr:nvSpPr>
      <xdr:spPr>
        <a:xfrm flipH="1">
          <a:off x="3997325" y="6436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366</xdr:row>
      <xdr:rowOff>0</xdr:rowOff>
    </xdr:from>
    <xdr:ext cx="285750" cy="257176"/>
    <xdr:sp macro="" textlink="">
      <xdr:nvSpPr>
        <xdr:cNvPr id="486" name="TextBox 112">
          <a:extLst>
            <a:ext uri="{FF2B5EF4-FFF2-40B4-BE49-F238E27FC236}">
              <a16:creationId xmlns:a16="http://schemas.microsoft.com/office/drawing/2014/main" id="{96F54921-5785-DB43-909F-071799AED83C}"/>
            </a:ext>
            <a:ext uri="{147F2762-F138-4A5C-976F-8EAC2B608ADB}">
              <a16:predDERef xmlns:a16="http://schemas.microsoft.com/office/drawing/2014/main" pred="{CC50ADE4-2A77-4D51-A4CF-048C736AA210}"/>
            </a:ext>
          </a:extLst>
        </xdr:cNvPr>
        <xdr:cNvSpPr txBox="1"/>
      </xdr:nvSpPr>
      <xdr:spPr>
        <a:xfrm flipH="1">
          <a:off x="3997325" y="60807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366</xdr:row>
      <xdr:rowOff>0</xdr:rowOff>
    </xdr:from>
    <xdr:ext cx="285750" cy="257176"/>
    <xdr:sp macro="" textlink="">
      <xdr:nvSpPr>
        <xdr:cNvPr id="487" name="TextBox 262">
          <a:extLst>
            <a:ext uri="{FF2B5EF4-FFF2-40B4-BE49-F238E27FC236}">
              <a16:creationId xmlns:a16="http://schemas.microsoft.com/office/drawing/2014/main" id="{B7CA5542-9CD6-8D4A-9127-10A136E43EB7}"/>
            </a:ext>
            <a:ext uri="{147F2762-F138-4A5C-976F-8EAC2B608ADB}">
              <a16:predDERef xmlns:a16="http://schemas.microsoft.com/office/drawing/2014/main" pred="{D327834A-8CB4-4BDE-B6A9-3FFBE7B28527}"/>
            </a:ext>
          </a:extLst>
        </xdr:cNvPr>
        <xdr:cNvSpPr txBox="1"/>
      </xdr:nvSpPr>
      <xdr:spPr>
        <a:xfrm flipH="1">
          <a:off x="3997325" y="60807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366</xdr:row>
      <xdr:rowOff>0</xdr:rowOff>
    </xdr:from>
    <xdr:ext cx="285750" cy="257176"/>
    <xdr:sp macro="" textlink="">
      <xdr:nvSpPr>
        <xdr:cNvPr id="488" name="TextBox 264">
          <a:extLst>
            <a:ext uri="{FF2B5EF4-FFF2-40B4-BE49-F238E27FC236}">
              <a16:creationId xmlns:a16="http://schemas.microsoft.com/office/drawing/2014/main" id="{F575532B-F014-D942-8150-425E043D8749}"/>
            </a:ext>
            <a:ext uri="{147F2762-F138-4A5C-976F-8EAC2B608ADB}">
              <a16:predDERef xmlns:a16="http://schemas.microsoft.com/office/drawing/2014/main" pred="{CA8756FB-D96C-4374-9E03-DABD164CFC68}"/>
            </a:ext>
          </a:extLst>
        </xdr:cNvPr>
        <xdr:cNvSpPr txBox="1"/>
      </xdr:nvSpPr>
      <xdr:spPr>
        <a:xfrm flipH="1">
          <a:off x="3997325" y="60807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292</xdr:row>
      <xdr:rowOff>180974</xdr:rowOff>
    </xdr:from>
    <xdr:ext cx="285750" cy="257176"/>
    <xdr:sp macro="" textlink="">
      <xdr:nvSpPr>
        <xdr:cNvPr id="489" name="TextBox 127">
          <a:extLst>
            <a:ext uri="{FF2B5EF4-FFF2-40B4-BE49-F238E27FC236}">
              <a16:creationId xmlns:a16="http://schemas.microsoft.com/office/drawing/2014/main" id="{201E90EE-B392-E64A-AAFC-2EA2312DE53B}"/>
            </a:ext>
            <a:ext uri="{147F2762-F138-4A5C-976F-8EAC2B608ADB}">
              <a16:predDERef xmlns:a16="http://schemas.microsoft.com/office/drawing/2014/main" pred="{1D09909C-B541-489D-8D4D-4C83E0577C5E}"/>
            </a:ext>
          </a:extLst>
        </xdr:cNvPr>
        <xdr:cNvSpPr txBox="1"/>
      </xdr:nvSpPr>
      <xdr:spPr>
        <a:xfrm flipH="1">
          <a:off x="3997325" y="4818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</xdr:row>
      <xdr:rowOff>180974</xdr:rowOff>
    </xdr:from>
    <xdr:ext cx="285750" cy="257176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8A0FCE65-6886-C24D-8D37-DE06925ADDBC}"/>
            </a:ext>
          </a:extLst>
        </xdr:cNvPr>
        <xdr:cNvSpPr txBox="1"/>
      </xdr:nvSpPr>
      <xdr:spPr>
        <a:xfrm flipH="1">
          <a:off x="3997325" y="2136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</xdr:row>
      <xdr:rowOff>180974</xdr:rowOff>
    </xdr:from>
    <xdr:ext cx="285750" cy="257176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662DD84-999B-8346-9B43-9EBAE674732E}"/>
            </a:ext>
          </a:extLst>
        </xdr:cNvPr>
        <xdr:cNvSpPr txBox="1"/>
      </xdr:nvSpPr>
      <xdr:spPr>
        <a:xfrm flipH="1">
          <a:off x="3997325" y="3025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</xdr:row>
      <xdr:rowOff>180974</xdr:rowOff>
    </xdr:from>
    <xdr:ext cx="285750" cy="257176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887C057-4E84-4241-86E1-B2ABAEBDDF47}"/>
            </a:ext>
          </a:extLst>
        </xdr:cNvPr>
        <xdr:cNvSpPr txBox="1"/>
      </xdr:nvSpPr>
      <xdr:spPr>
        <a:xfrm flipH="1">
          <a:off x="3997325" y="355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</xdr:row>
      <xdr:rowOff>180974</xdr:rowOff>
    </xdr:from>
    <xdr:ext cx="285750" cy="257176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1E55F29E-DD18-D748-A303-6C15152A9A1D}"/>
            </a:ext>
          </a:extLst>
        </xdr:cNvPr>
        <xdr:cNvSpPr txBox="1"/>
      </xdr:nvSpPr>
      <xdr:spPr>
        <a:xfrm flipH="1">
          <a:off x="3997325" y="391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</xdr:row>
      <xdr:rowOff>180974</xdr:rowOff>
    </xdr:from>
    <xdr:ext cx="285750" cy="257176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D22E2EA-1052-0B4B-B2D0-EF3D9DD00466}"/>
            </a:ext>
          </a:extLst>
        </xdr:cNvPr>
        <xdr:cNvSpPr txBox="1"/>
      </xdr:nvSpPr>
      <xdr:spPr>
        <a:xfrm flipH="1">
          <a:off x="3997325" y="427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</xdr:row>
      <xdr:rowOff>180974</xdr:rowOff>
    </xdr:from>
    <xdr:ext cx="285750" cy="257176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232E403-CE4B-6F49-B68F-64305EC3DF22}"/>
            </a:ext>
          </a:extLst>
        </xdr:cNvPr>
        <xdr:cNvSpPr txBox="1"/>
      </xdr:nvSpPr>
      <xdr:spPr>
        <a:xfrm flipH="1">
          <a:off x="3997325" y="4803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</xdr:row>
      <xdr:rowOff>180974</xdr:rowOff>
    </xdr:from>
    <xdr:ext cx="285750" cy="257176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C4BED76-0CB5-3840-BBAD-DDABAFCA0B15}"/>
            </a:ext>
          </a:extLst>
        </xdr:cNvPr>
        <xdr:cNvSpPr txBox="1"/>
      </xdr:nvSpPr>
      <xdr:spPr>
        <a:xfrm flipH="1">
          <a:off x="3997325" y="551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</xdr:row>
      <xdr:rowOff>180974</xdr:rowOff>
    </xdr:from>
    <xdr:ext cx="285750" cy="257176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A01A221A-B404-384E-8990-5FFA32BE7A73}"/>
            </a:ext>
          </a:extLst>
        </xdr:cNvPr>
        <xdr:cNvSpPr txBox="1"/>
      </xdr:nvSpPr>
      <xdr:spPr>
        <a:xfrm flipH="1">
          <a:off x="3997325" y="604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</xdr:row>
      <xdr:rowOff>180974</xdr:rowOff>
    </xdr:from>
    <xdr:ext cx="285750" cy="257176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500EFCC-ECFE-D749-A4DB-21E4F5735B63}"/>
            </a:ext>
          </a:extLst>
        </xdr:cNvPr>
        <xdr:cNvSpPr txBox="1"/>
      </xdr:nvSpPr>
      <xdr:spPr>
        <a:xfrm flipH="1">
          <a:off x="3997325" y="658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</xdr:row>
      <xdr:rowOff>180974</xdr:rowOff>
    </xdr:from>
    <xdr:ext cx="285750" cy="257176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522710B7-FD32-7445-9722-B4862AA47683}"/>
            </a:ext>
          </a:extLst>
        </xdr:cNvPr>
        <xdr:cNvSpPr txBox="1"/>
      </xdr:nvSpPr>
      <xdr:spPr>
        <a:xfrm flipH="1">
          <a:off x="3997325" y="6937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45</xdr:row>
      <xdr:rowOff>180974</xdr:rowOff>
    </xdr:from>
    <xdr:ext cx="285750" cy="257176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88E1B147-4880-744E-9BFD-22526BD4EA89}"/>
            </a:ext>
          </a:extLst>
        </xdr:cNvPr>
        <xdr:cNvSpPr txBox="1"/>
      </xdr:nvSpPr>
      <xdr:spPr>
        <a:xfrm flipH="1">
          <a:off x="3997325" y="7648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50</xdr:row>
      <xdr:rowOff>180974</xdr:rowOff>
    </xdr:from>
    <xdr:ext cx="285750" cy="257176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E8A40703-51A6-9B45-A52F-E039FAFD12AC}"/>
            </a:ext>
          </a:extLst>
        </xdr:cNvPr>
        <xdr:cNvSpPr txBox="1"/>
      </xdr:nvSpPr>
      <xdr:spPr>
        <a:xfrm flipH="1">
          <a:off x="3997325" y="853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53</xdr:row>
      <xdr:rowOff>180974</xdr:rowOff>
    </xdr:from>
    <xdr:ext cx="285750" cy="257176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F32070AC-499C-964F-97FD-04982A037A69}"/>
            </a:ext>
          </a:extLst>
        </xdr:cNvPr>
        <xdr:cNvSpPr txBox="1"/>
      </xdr:nvSpPr>
      <xdr:spPr>
        <a:xfrm flipH="1">
          <a:off x="3997325" y="907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60</xdr:row>
      <xdr:rowOff>180974</xdr:rowOff>
    </xdr:from>
    <xdr:ext cx="285750" cy="257176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CB13D999-3ECE-1646-9245-5DDCBEEBF043}"/>
            </a:ext>
          </a:extLst>
        </xdr:cNvPr>
        <xdr:cNvSpPr txBox="1"/>
      </xdr:nvSpPr>
      <xdr:spPr>
        <a:xfrm flipH="1">
          <a:off x="3997325" y="1031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71</xdr:row>
      <xdr:rowOff>180974</xdr:rowOff>
    </xdr:from>
    <xdr:ext cx="285750" cy="257176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0539938-23EA-B547-B88A-7F52EA477229}"/>
            </a:ext>
          </a:extLst>
        </xdr:cNvPr>
        <xdr:cNvSpPr txBox="1"/>
      </xdr:nvSpPr>
      <xdr:spPr>
        <a:xfrm flipH="1">
          <a:off x="3997325" y="12271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180974</xdr:rowOff>
    </xdr:from>
    <xdr:ext cx="285750" cy="257176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BB82147F-BE88-384F-9237-E2062AFE718D}"/>
            </a:ext>
          </a:extLst>
        </xdr:cNvPr>
        <xdr:cNvSpPr txBox="1"/>
      </xdr:nvSpPr>
      <xdr:spPr>
        <a:xfrm flipH="1">
          <a:off x="3997325" y="13338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83</xdr:row>
      <xdr:rowOff>180974</xdr:rowOff>
    </xdr:from>
    <xdr:ext cx="285750" cy="257176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DDE8EADF-4690-4C4A-B338-86263EB6AA84}"/>
            </a:ext>
          </a:extLst>
        </xdr:cNvPr>
        <xdr:cNvSpPr txBox="1"/>
      </xdr:nvSpPr>
      <xdr:spPr>
        <a:xfrm flipH="1">
          <a:off x="3997325" y="1440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87</xdr:row>
      <xdr:rowOff>180974</xdr:rowOff>
    </xdr:from>
    <xdr:ext cx="285750" cy="257176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6D64874-A816-0C49-9B56-31A10D3267A6}"/>
            </a:ext>
          </a:extLst>
        </xdr:cNvPr>
        <xdr:cNvSpPr txBox="1"/>
      </xdr:nvSpPr>
      <xdr:spPr>
        <a:xfrm flipH="1">
          <a:off x="3997325" y="1511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92</xdr:row>
      <xdr:rowOff>180974</xdr:rowOff>
    </xdr:from>
    <xdr:ext cx="285750" cy="257176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DB1276D-65D1-374C-815D-A444E21D1568}"/>
            </a:ext>
          </a:extLst>
        </xdr:cNvPr>
        <xdr:cNvSpPr txBox="1"/>
      </xdr:nvSpPr>
      <xdr:spPr>
        <a:xfrm flipH="1">
          <a:off x="3997325" y="1600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96</xdr:row>
      <xdr:rowOff>180974</xdr:rowOff>
    </xdr:from>
    <xdr:ext cx="285750" cy="257176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C2FE03BA-C47D-B94D-936A-24043ADA0420}"/>
            </a:ext>
          </a:extLst>
        </xdr:cNvPr>
        <xdr:cNvSpPr txBox="1"/>
      </xdr:nvSpPr>
      <xdr:spPr>
        <a:xfrm flipH="1">
          <a:off x="3997325" y="1671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100</xdr:row>
      <xdr:rowOff>180974</xdr:rowOff>
    </xdr:from>
    <xdr:ext cx="285750" cy="257176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8EA27969-51EC-D146-9334-24C73AE86439}"/>
            </a:ext>
          </a:extLst>
        </xdr:cNvPr>
        <xdr:cNvSpPr txBox="1"/>
      </xdr:nvSpPr>
      <xdr:spPr>
        <a:xfrm flipH="1">
          <a:off x="3997325" y="1742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105</xdr:row>
      <xdr:rowOff>180974</xdr:rowOff>
    </xdr:from>
    <xdr:ext cx="285750" cy="257176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2234CC0D-CD00-7A48-8B45-C8DA093DB211}"/>
            </a:ext>
          </a:extLst>
        </xdr:cNvPr>
        <xdr:cNvSpPr txBox="1"/>
      </xdr:nvSpPr>
      <xdr:spPr>
        <a:xfrm flipH="1">
          <a:off x="3997325" y="1831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110</xdr:row>
      <xdr:rowOff>180974</xdr:rowOff>
    </xdr:from>
    <xdr:ext cx="285750" cy="257176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A4C4E300-710F-4B42-871E-6FFB649DD979}"/>
            </a:ext>
          </a:extLst>
        </xdr:cNvPr>
        <xdr:cNvSpPr txBox="1"/>
      </xdr:nvSpPr>
      <xdr:spPr>
        <a:xfrm flipH="1">
          <a:off x="3997325" y="1920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119</xdr:row>
      <xdr:rowOff>180974</xdr:rowOff>
    </xdr:from>
    <xdr:ext cx="285750" cy="257176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79D14061-6D36-CD46-A3B0-59FB30F02DBE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67AEEDD3-B1E9-1842-ADDB-B97B3CC03727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128</xdr:row>
      <xdr:rowOff>180974</xdr:rowOff>
    </xdr:from>
    <xdr:ext cx="285750" cy="257176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A5DA9842-1615-694B-A87D-297162774564}"/>
            </a:ext>
          </a:extLst>
        </xdr:cNvPr>
        <xdr:cNvSpPr txBox="1"/>
      </xdr:nvSpPr>
      <xdr:spPr>
        <a:xfrm flipH="1">
          <a:off x="3997325" y="2169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3C1FFEF7-1903-154E-B747-362FE8B2E026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180974</xdr:rowOff>
    </xdr:from>
    <xdr:ext cx="285750" cy="257176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A6C6B794-3AB7-5A49-8761-DE0FF6009C74}"/>
            </a:ext>
          </a:extLst>
        </xdr:cNvPr>
        <xdr:cNvSpPr txBox="1"/>
      </xdr:nvSpPr>
      <xdr:spPr>
        <a:xfrm flipH="1">
          <a:off x="3997325" y="2311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554F3368-F39E-1D41-9CCE-8F59B56A61EE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147</xdr:row>
      <xdr:rowOff>180974</xdr:rowOff>
    </xdr:from>
    <xdr:ext cx="285750" cy="257176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D57F79CA-8B61-574E-889F-E7CC5F00AA5E}"/>
            </a:ext>
          </a:extLst>
        </xdr:cNvPr>
        <xdr:cNvSpPr txBox="1"/>
      </xdr:nvSpPr>
      <xdr:spPr>
        <a:xfrm flipH="1">
          <a:off x="3997325" y="2489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151</xdr:row>
      <xdr:rowOff>180974</xdr:rowOff>
    </xdr:from>
    <xdr:ext cx="285750" cy="257176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D56AC295-C2CA-7A42-B54E-627803775E01}"/>
            </a:ext>
          </a:extLst>
        </xdr:cNvPr>
        <xdr:cNvSpPr txBox="1"/>
      </xdr:nvSpPr>
      <xdr:spPr>
        <a:xfrm flipH="1">
          <a:off x="3997325" y="2560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154</xdr:row>
      <xdr:rowOff>180974</xdr:rowOff>
    </xdr:from>
    <xdr:ext cx="285750" cy="257176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CB43AE33-7876-B440-A20E-2845B7165300}"/>
            </a:ext>
          </a:extLst>
        </xdr:cNvPr>
        <xdr:cNvSpPr txBox="1"/>
      </xdr:nvSpPr>
      <xdr:spPr>
        <a:xfrm flipH="1">
          <a:off x="3997325" y="2613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6ECB0F7F-FF4D-E94B-9356-AD1782A5FB07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3D5F0A1-5F93-AB40-BE9F-E7E8FA404F2E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9823CFB-31B8-8340-9EEE-0D3FEEB80D6D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352D1B00-7F4E-0B4E-8849-844C8B06097A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180</xdr:row>
      <xdr:rowOff>180974</xdr:rowOff>
    </xdr:from>
    <xdr:ext cx="285750" cy="257176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94D0AD7-587E-8E48-93C3-E556BC8C0E5C}"/>
            </a:ext>
          </a:extLst>
        </xdr:cNvPr>
        <xdr:cNvSpPr txBox="1"/>
      </xdr:nvSpPr>
      <xdr:spPr>
        <a:xfrm flipH="1">
          <a:off x="3997325" y="30406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166CD73-92AC-744B-8059-76FE59162158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A5380476-EC96-454A-8A1D-CF642AB6C064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FE2AC78-C80C-184C-B485-1AC7A4D7471F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58285F7-8F7E-6743-BD32-A23CD4A5EC52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FCBBE98F-F72E-D241-A2FF-98FCFF622605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13C5ECC-C237-1743-AE9F-44BFCAB4EEBC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0E1EB5E-4A16-2E45-95A1-30FDDABB8AC6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2ED5DF5-B330-E54D-98C8-692EAD323D2E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222</xdr:row>
      <xdr:rowOff>180974</xdr:rowOff>
    </xdr:from>
    <xdr:ext cx="285750" cy="257176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46E86844-F240-2E4A-BD84-6CF6DF167E4F}"/>
            </a:ext>
          </a:extLst>
        </xdr:cNvPr>
        <xdr:cNvSpPr txBox="1"/>
      </xdr:nvSpPr>
      <xdr:spPr>
        <a:xfrm flipH="1">
          <a:off x="3997325" y="3751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227</xdr:row>
      <xdr:rowOff>180974</xdr:rowOff>
    </xdr:from>
    <xdr:ext cx="285750" cy="257176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E5B3D19-6893-3A48-A287-948F97DB4DD3}"/>
            </a:ext>
          </a:extLst>
        </xdr:cNvPr>
        <xdr:cNvSpPr txBox="1"/>
      </xdr:nvSpPr>
      <xdr:spPr>
        <a:xfrm flipH="1">
          <a:off x="3997325" y="38230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235</xdr:row>
      <xdr:rowOff>180974</xdr:rowOff>
    </xdr:from>
    <xdr:ext cx="285750" cy="257176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E38CECD-E9F0-7145-9AA0-147E8D765698}"/>
            </a:ext>
          </a:extLst>
        </xdr:cNvPr>
        <xdr:cNvSpPr txBox="1"/>
      </xdr:nvSpPr>
      <xdr:spPr>
        <a:xfrm flipH="1">
          <a:off x="3997325" y="39652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239</xdr:row>
      <xdr:rowOff>180974</xdr:rowOff>
    </xdr:from>
    <xdr:ext cx="285750" cy="257176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FE03BCBA-C911-5E4C-8D28-FF158EE11DE5}"/>
            </a:ext>
          </a:extLst>
        </xdr:cNvPr>
        <xdr:cNvSpPr txBox="1"/>
      </xdr:nvSpPr>
      <xdr:spPr>
        <a:xfrm flipH="1">
          <a:off x="3997325" y="40363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243</xdr:row>
      <xdr:rowOff>180974</xdr:rowOff>
    </xdr:from>
    <xdr:ext cx="285750" cy="257176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73B63C91-B330-604D-9A11-7AEE3DE90EEA}"/>
            </a:ext>
          </a:extLst>
        </xdr:cNvPr>
        <xdr:cNvSpPr txBox="1"/>
      </xdr:nvSpPr>
      <xdr:spPr>
        <a:xfrm flipH="1">
          <a:off x="3997325" y="4107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246</xdr:row>
      <xdr:rowOff>180974</xdr:rowOff>
    </xdr:from>
    <xdr:ext cx="285750" cy="257176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704BBCDC-38BB-8644-B18E-EF8A6E16E582}"/>
            </a:ext>
          </a:extLst>
        </xdr:cNvPr>
        <xdr:cNvSpPr txBox="1"/>
      </xdr:nvSpPr>
      <xdr:spPr>
        <a:xfrm flipH="1">
          <a:off x="3997325" y="4160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251</xdr:row>
      <xdr:rowOff>180974</xdr:rowOff>
    </xdr:from>
    <xdr:ext cx="285750" cy="257176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34BF229-6574-B34D-9A52-2F946D297EB0}"/>
            </a:ext>
          </a:extLst>
        </xdr:cNvPr>
        <xdr:cNvSpPr txBox="1"/>
      </xdr:nvSpPr>
      <xdr:spPr>
        <a:xfrm flipH="1">
          <a:off x="3997325" y="42497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256</xdr:row>
      <xdr:rowOff>180974</xdr:rowOff>
    </xdr:from>
    <xdr:ext cx="285750" cy="257176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8FE2640C-7AC4-7A4E-A268-D6ACFF97937F}"/>
            </a:ext>
          </a:extLst>
        </xdr:cNvPr>
        <xdr:cNvSpPr txBox="1"/>
      </xdr:nvSpPr>
      <xdr:spPr>
        <a:xfrm flipH="1">
          <a:off x="3997325" y="4338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80F927A-2C38-EA43-81A1-AB8DCE0AD1FD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267</xdr:row>
      <xdr:rowOff>180974</xdr:rowOff>
    </xdr:from>
    <xdr:ext cx="285750" cy="257176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709ACE4-9EB8-9A44-82E1-0059F95AE44C}"/>
            </a:ext>
          </a:extLst>
        </xdr:cNvPr>
        <xdr:cNvSpPr txBox="1"/>
      </xdr:nvSpPr>
      <xdr:spPr>
        <a:xfrm flipH="1">
          <a:off x="3997325" y="45342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271</xdr:row>
      <xdr:rowOff>180974</xdr:rowOff>
    </xdr:from>
    <xdr:ext cx="285750" cy="257176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20E44AF-DFE1-A543-A13F-A94B8AFB132A}"/>
            </a:ext>
          </a:extLst>
        </xdr:cNvPr>
        <xdr:cNvSpPr txBox="1"/>
      </xdr:nvSpPr>
      <xdr:spPr>
        <a:xfrm flipH="1">
          <a:off x="3997325" y="46053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277</xdr:row>
      <xdr:rowOff>180974</xdr:rowOff>
    </xdr:from>
    <xdr:ext cx="285750" cy="257176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E8C343E7-59BC-2147-9FD1-6E0F50B2B426}"/>
            </a:ext>
          </a:extLst>
        </xdr:cNvPr>
        <xdr:cNvSpPr txBox="1"/>
      </xdr:nvSpPr>
      <xdr:spPr>
        <a:xfrm flipH="1">
          <a:off x="3997325" y="46761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279</xdr:row>
      <xdr:rowOff>180974</xdr:rowOff>
    </xdr:from>
    <xdr:ext cx="285750" cy="257176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D0565B3A-8012-A242-93C9-2F57DA0A33B9}"/>
            </a:ext>
          </a:extLst>
        </xdr:cNvPr>
        <xdr:cNvSpPr txBox="1"/>
      </xdr:nvSpPr>
      <xdr:spPr>
        <a:xfrm flipH="1">
          <a:off x="3997325" y="4694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283</xdr:row>
      <xdr:rowOff>180974</xdr:rowOff>
    </xdr:from>
    <xdr:ext cx="285750" cy="257176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E2B8EAC-A83D-AC48-9BAC-B975594E3999}"/>
            </a:ext>
          </a:extLst>
        </xdr:cNvPr>
        <xdr:cNvSpPr txBox="1"/>
      </xdr:nvSpPr>
      <xdr:spPr>
        <a:xfrm flipH="1">
          <a:off x="3997325" y="47472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287</xdr:row>
      <xdr:rowOff>180974</xdr:rowOff>
    </xdr:from>
    <xdr:ext cx="285750" cy="257176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E9C01034-3F61-4349-9E96-91021BD8F927}"/>
            </a:ext>
          </a:extLst>
        </xdr:cNvPr>
        <xdr:cNvSpPr txBox="1"/>
      </xdr:nvSpPr>
      <xdr:spPr>
        <a:xfrm flipH="1">
          <a:off x="3997325" y="47650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291</xdr:row>
      <xdr:rowOff>180974</xdr:rowOff>
    </xdr:from>
    <xdr:ext cx="285750" cy="257176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38ED1E91-F4BD-2741-B8D5-23B6B70444E3}"/>
            </a:ext>
          </a:extLst>
        </xdr:cNvPr>
        <xdr:cNvSpPr txBox="1"/>
      </xdr:nvSpPr>
      <xdr:spPr>
        <a:xfrm flipH="1">
          <a:off x="3997325" y="48183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294</xdr:row>
      <xdr:rowOff>180974</xdr:rowOff>
    </xdr:from>
    <xdr:ext cx="285750" cy="257176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E0B07FBB-BF1B-D84F-9509-5982EB1F50FF}"/>
            </a:ext>
          </a:extLst>
        </xdr:cNvPr>
        <xdr:cNvSpPr txBox="1"/>
      </xdr:nvSpPr>
      <xdr:spPr>
        <a:xfrm flipH="1">
          <a:off x="3997325" y="48542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297</xdr:row>
      <xdr:rowOff>180974</xdr:rowOff>
    </xdr:from>
    <xdr:ext cx="285750" cy="257176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88E2333-D100-2944-963E-3CF75A3B491D}"/>
            </a:ext>
          </a:extLst>
        </xdr:cNvPr>
        <xdr:cNvSpPr txBox="1"/>
      </xdr:nvSpPr>
      <xdr:spPr>
        <a:xfrm flipH="1">
          <a:off x="3997325" y="4907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300</xdr:row>
      <xdr:rowOff>180974</xdr:rowOff>
    </xdr:from>
    <xdr:ext cx="285750" cy="257176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D129F559-7613-EC4B-BB23-8BC791CA1A34}"/>
            </a:ext>
          </a:extLst>
        </xdr:cNvPr>
        <xdr:cNvSpPr txBox="1"/>
      </xdr:nvSpPr>
      <xdr:spPr>
        <a:xfrm flipH="1">
          <a:off x="3997325" y="49609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303</xdr:row>
      <xdr:rowOff>180974</xdr:rowOff>
    </xdr:from>
    <xdr:ext cx="285750" cy="257176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DDC632B4-7718-1C4E-A46D-558DAEBBF216}"/>
            </a:ext>
          </a:extLst>
        </xdr:cNvPr>
        <xdr:cNvSpPr txBox="1"/>
      </xdr:nvSpPr>
      <xdr:spPr>
        <a:xfrm flipH="1">
          <a:off x="3997325" y="50142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307</xdr:row>
      <xdr:rowOff>180974</xdr:rowOff>
    </xdr:from>
    <xdr:ext cx="285750" cy="257176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8A02F71-51B1-A14A-8CC2-41720FC88490}"/>
            </a:ext>
          </a:extLst>
        </xdr:cNvPr>
        <xdr:cNvSpPr txBox="1"/>
      </xdr:nvSpPr>
      <xdr:spPr>
        <a:xfrm flipH="1">
          <a:off x="3997325" y="5085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312</xdr:row>
      <xdr:rowOff>180974</xdr:rowOff>
    </xdr:from>
    <xdr:ext cx="285750" cy="257176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438506A8-D4AB-B34B-9D73-CCEFECD8DDC2}"/>
            </a:ext>
          </a:extLst>
        </xdr:cNvPr>
        <xdr:cNvSpPr txBox="1"/>
      </xdr:nvSpPr>
      <xdr:spPr>
        <a:xfrm flipH="1">
          <a:off x="3997325" y="51562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317</xdr:row>
      <xdr:rowOff>180974</xdr:rowOff>
    </xdr:from>
    <xdr:ext cx="285750" cy="257176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FCBAF6F-53B2-F449-A48B-95B0465FCACB}"/>
            </a:ext>
          </a:extLst>
        </xdr:cNvPr>
        <xdr:cNvSpPr txBox="1"/>
      </xdr:nvSpPr>
      <xdr:spPr>
        <a:xfrm flipH="1">
          <a:off x="3997325" y="52454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319</xdr:row>
      <xdr:rowOff>180974</xdr:rowOff>
    </xdr:from>
    <xdr:ext cx="285750" cy="257176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12E3CA1D-E020-4649-81FF-096629938262}"/>
            </a:ext>
          </a:extLst>
        </xdr:cNvPr>
        <xdr:cNvSpPr txBox="1"/>
      </xdr:nvSpPr>
      <xdr:spPr>
        <a:xfrm flipH="1">
          <a:off x="3997325" y="5280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322</xdr:row>
      <xdr:rowOff>180974</xdr:rowOff>
    </xdr:from>
    <xdr:ext cx="285750" cy="257176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9EC8C3D0-064F-BB41-96DA-71ED41D475A1}"/>
            </a:ext>
          </a:extLst>
        </xdr:cNvPr>
        <xdr:cNvSpPr txBox="1"/>
      </xdr:nvSpPr>
      <xdr:spPr>
        <a:xfrm flipH="1">
          <a:off x="3997325" y="5334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325</xdr:row>
      <xdr:rowOff>180974</xdr:rowOff>
    </xdr:from>
    <xdr:ext cx="285750" cy="257176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0F1FF15-8C95-EA4A-ABBB-7ED15FB3977E}"/>
            </a:ext>
          </a:extLst>
        </xdr:cNvPr>
        <xdr:cNvSpPr txBox="1"/>
      </xdr:nvSpPr>
      <xdr:spPr>
        <a:xfrm flipH="1">
          <a:off x="3997325" y="53698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328</xdr:row>
      <xdr:rowOff>180974</xdr:rowOff>
    </xdr:from>
    <xdr:ext cx="285750" cy="257176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B92910F0-EFAE-0C47-AED4-AAD3B7254C54}"/>
            </a:ext>
          </a:extLst>
        </xdr:cNvPr>
        <xdr:cNvSpPr txBox="1"/>
      </xdr:nvSpPr>
      <xdr:spPr>
        <a:xfrm flipH="1">
          <a:off x="3997325" y="54232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331</xdr:row>
      <xdr:rowOff>180974</xdr:rowOff>
    </xdr:from>
    <xdr:ext cx="285750" cy="257176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F85117E-496B-A649-A3B8-25EE12AB1FA3}"/>
            </a:ext>
          </a:extLst>
        </xdr:cNvPr>
        <xdr:cNvSpPr txBox="1"/>
      </xdr:nvSpPr>
      <xdr:spPr>
        <a:xfrm flipH="1">
          <a:off x="3997325" y="5476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334</xdr:row>
      <xdr:rowOff>180974</xdr:rowOff>
    </xdr:from>
    <xdr:ext cx="285750" cy="257176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254FCFF-847B-3F4D-B622-4C4114656997}"/>
            </a:ext>
          </a:extLst>
        </xdr:cNvPr>
        <xdr:cNvSpPr txBox="1"/>
      </xdr:nvSpPr>
      <xdr:spPr>
        <a:xfrm flipH="1">
          <a:off x="3997325" y="5529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336</xdr:row>
      <xdr:rowOff>180974</xdr:rowOff>
    </xdr:from>
    <xdr:ext cx="285750" cy="257176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BA9F971A-568C-514D-8520-38C5CFEEB104}"/>
            </a:ext>
          </a:extLst>
        </xdr:cNvPr>
        <xdr:cNvSpPr txBox="1"/>
      </xdr:nvSpPr>
      <xdr:spPr>
        <a:xfrm flipH="1">
          <a:off x="3997325" y="55654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339</xdr:row>
      <xdr:rowOff>180974</xdr:rowOff>
    </xdr:from>
    <xdr:ext cx="285750" cy="257176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F1363B2-8AF3-134C-858D-B55E5B4CD05F}"/>
            </a:ext>
          </a:extLst>
        </xdr:cNvPr>
        <xdr:cNvSpPr txBox="1"/>
      </xdr:nvSpPr>
      <xdr:spPr>
        <a:xfrm flipH="1">
          <a:off x="3997325" y="5618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349</xdr:row>
      <xdr:rowOff>180974</xdr:rowOff>
    </xdr:from>
    <xdr:ext cx="285750" cy="257176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5978AD7F-7578-B849-BF04-FC6A60B1BBE8}"/>
            </a:ext>
          </a:extLst>
        </xdr:cNvPr>
        <xdr:cNvSpPr txBox="1"/>
      </xdr:nvSpPr>
      <xdr:spPr>
        <a:xfrm flipH="1">
          <a:off x="3997325" y="57965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354</xdr:row>
      <xdr:rowOff>180974</xdr:rowOff>
    </xdr:from>
    <xdr:ext cx="285750" cy="257176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621C2C8-42B2-6448-A366-DAF7896EE50A}"/>
            </a:ext>
          </a:extLst>
        </xdr:cNvPr>
        <xdr:cNvSpPr txBox="1"/>
      </xdr:nvSpPr>
      <xdr:spPr>
        <a:xfrm flipH="1">
          <a:off x="3997325" y="5885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359</xdr:row>
      <xdr:rowOff>180974</xdr:rowOff>
    </xdr:from>
    <xdr:ext cx="285750" cy="257176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62E77861-0735-2742-990A-EFB2A4896AB6}"/>
            </a:ext>
          </a:extLst>
        </xdr:cNvPr>
        <xdr:cNvSpPr txBox="1"/>
      </xdr:nvSpPr>
      <xdr:spPr>
        <a:xfrm flipH="1">
          <a:off x="3997325" y="5974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361</xdr:row>
      <xdr:rowOff>180974</xdr:rowOff>
    </xdr:from>
    <xdr:ext cx="285750" cy="257176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2AE404BE-D361-2C48-836E-033B36CA0EC0}"/>
            </a:ext>
          </a:extLst>
        </xdr:cNvPr>
        <xdr:cNvSpPr txBox="1"/>
      </xdr:nvSpPr>
      <xdr:spPr>
        <a:xfrm flipH="1">
          <a:off x="3997325" y="60099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364</xdr:row>
      <xdr:rowOff>180974</xdr:rowOff>
    </xdr:from>
    <xdr:ext cx="285750" cy="257176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BAF4AF0-BB82-6E4E-B1CB-2C9685E0CEB4}"/>
            </a:ext>
          </a:extLst>
        </xdr:cNvPr>
        <xdr:cNvSpPr txBox="1"/>
      </xdr:nvSpPr>
      <xdr:spPr>
        <a:xfrm flipH="1">
          <a:off x="3997325" y="60632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367</xdr:row>
      <xdr:rowOff>180974</xdr:rowOff>
    </xdr:from>
    <xdr:ext cx="285750" cy="257176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C4DDC595-E8BD-624B-8631-FD1C69F4A412}"/>
            </a:ext>
          </a:extLst>
        </xdr:cNvPr>
        <xdr:cNvSpPr txBox="1"/>
      </xdr:nvSpPr>
      <xdr:spPr>
        <a:xfrm flipH="1">
          <a:off x="3997325" y="6116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370</xdr:row>
      <xdr:rowOff>180974</xdr:rowOff>
    </xdr:from>
    <xdr:ext cx="285750" cy="257176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8A53DC7-72FE-054E-B2FE-D61322EF138C}"/>
            </a:ext>
          </a:extLst>
        </xdr:cNvPr>
        <xdr:cNvSpPr txBox="1"/>
      </xdr:nvSpPr>
      <xdr:spPr>
        <a:xfrm flipH="1">
          <a:off x="3997325" y="6169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373</xdr:row>
      <xdr:rowOff>180974</xdr:rowOff>
    </xdr:from>
    <xdr:ext cx="285750" cy="257176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7C41328A-5B87-AE40-A857-EAC71C2A480C}"/>
            </a:ext>
          </a:extLst>
        </xdr:cNvPr>
        <xdr:cNvSpPr txBox="1"/>
      </xdr:nvSpPr>
      <xdr:spPr>
        <a:xfrm flipH="1">
          <a:off x="3997325" y="6223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377</xdr:row>
      <xdr:rowOff>180974</xdr:rowOff>
    </xdr:from>
    <xdr:ext cx="285750" cy="257176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636B4622-CB58-DF4C-B835-AF4A45AFF385}"/>
            </a:ext>
          </a:extLst>
        </xdr:cNvPr>
        <xdr:cNvSpPr txBox="1"/>
      </xdr:nvSpPr>
      <xdr:spPr>
        <a:xfrm flipH="1">
          <a:off x="3997325" y="6294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380</xdr:row>
      <xdr:rowOff>180974</xdr:rowOff>
    </xdr:from>
    <xdr:ext cx="285750" cy="257176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1C6AE60-B790-F84E-9A4E-06DCA4926733}"/>
            </a:ext>
          </a:extLst>
        </xdr:cNvPr>
        <xdr:cNvSpPr txBox="1"/>
      </xdr:nvSpPr>
      <xdr:spPr>
        <a:xfrm flipH="1">
          <a:off x="3997325" y="63477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384</xdr:row>
      <xdr:rowOff>180974</xdr:rowOff>
    </xdr:from>
    <xdr:ext cx="285750" cy="257176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C42F8C0A-8CF0-7B4D-94C1-40AD9271A65A}"/>
            </a:ext>
          </a:extLst>
        </xdr:cNvPr>
        <xdr:cNvSpPr txBox="1"/>
      </xdr:nvSpPr>
      <xdr:spPr>
        <a:xfrm flipH="1">
          <a:off x="3997325" y="6418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387</xdr:row>
      <xdr:rowOff>180974</xdr:rowOff>
    </xdr:from>
    <xdr:ext cx="285750" cy="257176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CAAC12F1-CCB4-AF4E-B1F3-FCEAE8826A70}"/>
            </a:ext>
          </a:extLst>
        </xdr:cNvPr>
        <xdr:cNvSpPr txBox="1"/>
      </xdr:nvSpPr>
      <xdr:spPr>
        <a:xfrm flipH="1">
          <a:off x="3997325" y="64722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390</xdr:row>
      <xdr:rowOff>180974</xdr:rowOff>
    </xdr:from>
    <xdr:ext cx="285750" cy="257176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DC365986-BF08-0C4D-AC87-8D570C7E0DCB}"/>
            </a:ext>
          </a:extLst>
        </xdr:cNvPr>
        <xdr:cNvSpPr txBox="1"/>
      </xdr:nvSpPr>
      <xdr:spPr>
        <a:xfrm flipH="1">
          <a:off x="3997325" y="65255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393</xdr:row>
      <xdr:rowOff>180974</xdr:rowOff>
    </xdr:from>
    <xdr:ext cx="285750" cy="257176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E87C2AC1-9758-154F-90D9-C4DF87321C4F}"/>
            </a:ext>
          </a:extLst>
        </xdr:cNvPr>
        <xdr:cNvSpPr txBox="1"/>
      </xdr:nvSpPr>
      <xdr:spPr>
        <a:xfrm flipH="1">
          <a:off x="3997325" y="6578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396</xdr:row>
      <xdr:rowOff>180974</xdr:rowOff>
    </xdr:from>
    <xdr:ext cx="285750" cy="257176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BF971F76-C4AC-7441-9665-E9A56078AABA}"/>
            </a:ext>
          </a:extLst>
        </xdr:cNvPr>
        <xdr:cNvSpPr txBox="1"/>
      </xdr:nvSpPr>
      <xdr:spPr>
        <a:xfrm flipH="1">
          <a:off x="3997325" y="66322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401</xdr:row>
      <xdr:rowOff>180974</xdr:rowOff>
    </xdr:from>
    <xdr:ext cx="285750" cy="257176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6C232433-A912-7548-980E-A27DB6858616}"/>
            </a:ext>
          </a:extLst>
        </xdr:cNvPr>
        <xdr:cNvSpPr txBox="1"/>
      </xdr:nvSpPr>
      <xdr:spPr>
        <a:xfrm flipH="1">
          <a:off x="3997325" y="6721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406</xdr:row>
      <xdr:rowOff>180974</xdr:rowOff>
    </xdr:from>
    <xdr:ext cx="285750" cy="257176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C761873C-3B03-6F4E-9ABC-CF7CFD7036B5}"/>
            </a:ext>
          </a:extLst>
        </xdr:cNvPr>
        <xdr:cNvSpPr txBox="1"/>
      </xdr:nvSpPr>
      <xdr:spPr>
        <a:xfrm flipH="1">
          <a:off x="3997325" y="6791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411</xdr:row>
      <xdr:rowOff>180974</xdr:rowOff>
    </xdr:from>
    <xdr:ext cx="285750" cy="257176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CE5F6A3B-1A2D-EB4A-845A-D88E37F44580}"/>
            </a:ext>
          </a:extLst>
        </xdr:cNvPr>
        <xdr:cNvSpPr txBox="1"/>
      </xdr:nvSpPr>
      <xdr:spPr>
        <a:xfrm flipH="1">
          <a:off x="3997325" y="6863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414</xdr:row>
      <xdr:rowOff>180974</xdr:rowOff>
    </xdr:from>
    <xdr:ext cx="285750" cy="257176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71159DC2-7ECB-A645-81BC-1F0D1FDFFEC9}"/>
            </a:ext>
          </a:extLst>
        </xdr:cNvPr>
        <xdr:cNvSpPr txBox="1"/>
      </xdr:nvSpPr>
      <xdr:spPr>
        <a:xfrm flipH="1">
          <a:off x="3997325" y="69167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418</xdr:row>
      <xdr:rowOff>180974</xdr:rowOff>
    </xdr:from>
    <xdr:ext cx="285750" cy="257176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D2DC2AAB-3572-2B42-AC60-DDEF86559B72}"/>
            </a:ext>
          </a:extLst>
        </xdr:cNvPr>
        <xdr:cNvSpPr txBox="1"/>
      </xdr:nvSpPr>
      <xdr:spPr>
        <a:xfrm flipH="1">
          <a:off x="3997325" y="69878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422</xdr:row>
      <xdr:rowOff>180974</xdr:rowOff>
    </xdr:from>
    <xdr:ext cx="285750" cy="257176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EA71197B-7637-AA40-93E0-E81D04E05332}"/>
            </a:ext>
          </a:extLst>
        </xdr:cNvPr>
        <xdr:cNvSpPr txBox="1"/>
      </xdr:nvSpPr>
      <xdr:spPr>
        <a:xfrm flipH="1">
          <a:off x="3997325" y="70408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426</xdr:row>
      <xdr:rowOff>180974</xdr:rowOff>
    </xdr:from>
    <xdr:ext cx="285750" cy="257176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63AE212A-4F47-C44E-BA3B-45442A1C846D}"/>
            </a:ext>
          </a:extLst>
        </xdr:cNvPr>
        <xdr:cNvSpPr txBox="1"/>
      </xdr:nvSpPr>
      <xdr:spPr>
        <a:xfrm flipH="1">
          <a:off x="3997325" y="7112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431</xdr:row>
      <xdr:rowOff>180974</xdr:rowOff>
    </xdr:from>
    <xdr:ext cx="285750" cy="257176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18D1B634-11B5-804F-884F-AF2DD39386AE}"/>
            </a:ext>
          </a:extLst>
        </xdr:cNvPr>
        <xdr:cNvSpPr txBox="1"/>
      </xdr:nvSpPr>
      <xdr:spPr>
        <a:xfrm flipH="1">
          <a:off x="3997325" y="7183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436</xdr:row>
      <xdr:rowOff>180974</xdr:rowOff>
    </xdr:from>
    <xdr:ext cx="285750" cy="257176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2EC2291-A5E2-B845-95FC-F02F52116CE6}"/>
            </a:ext>
          </a:extLst>
        </xdr:cNvPr>
        <xdr:cNvSpPr txBox="1"/>
      </xdr:nvSpPr>
      <xdr:spPr>
        <a:xfrm flipH="1">
          <a:off x="3997325" y="72186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441</xdr:row>
      <xdr:rowOff>180974</xdr:rowOff>
    </xdr:from>
    <xdr:ext cx="285750" cy="257176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8B3288AC-E1E9-BE4F-B13C-B3C4577DFFB7}"/>
            </a:ext>
          </a:extLst>
        </xdr:cNvPr>
        <xdr:cNvSpPr txBox="1"/>
      </xdr:nvSpPr>
      <xdr:spPr>
        <a:xfrm flipH="1">
          <a:off x="3997325" y="725424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88</xdr:row>
      <xdr:rowOff>180974</xdr:rowOff>
    </xdr:from>
    <xdr:ext cx="285750" cy="257176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77C26E5-2A3F-6C48-9E68-B80EC80F0F5C}"/>
            </a:ext>
          </a:extLst>
        </xdr:cNvPr>
        <xdr:cNvSpPr txBox="1"/>
      </xdr:nvSpPr>
      <xdr:spPr>
        <a:xfrm flipH="1">
          <a:off x="3997325" y="15293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03A0D05-D779-F94E-B033-F12CBABDC845}"/>
            </a:ext>
            <a:ext uri="{147F2762-F138-4A5C-976F-8EAC2B608ADB}">
              <a16:predDERef xmlns:a16="http://schemas.microsoft.com/office/drawing/2014/main" pred="{456FB1DE-13C9-48EA-BF4C-0543434BB2CE}"/>
            </a:ext>
          </a:extLst>
        </xdr:cNvPr>
        <xdr:cNvSpPr txBox="1"/>
      </xdr:nvSpPr>
      <xdr:spPr>
        <a:xfrm flipH="1">
          <a:off x="3997325" y="1529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89</xdr:row>
      <xdr:rowOff>0</xdr:rowOff>
    </xdr:from>
    <xdr:ext cx="285750" cy="257176"/>
    <xdr:sp macro="" textlink="">
      <xdr:nvSpPr>
        <xdr:cNvPr id="593" name="TextBox 129">
          <a:extLst>
            <a:ext uri="{FF2B5EF4-FFF2-40B4-BE49-F238E27FC236}">
              <a16:creationId xmlns:a16="http://schemas.microsoft.com/office/drawing/2014/main" id="{C8A72CDD-881A-1C41-8566-7E0EC190A8CD}"/>
            </a:ext>
            <a:ext uri="{147F2762-F138-4A5C-976F-8EAC2B608ADB}">
              <a16:predDERef xmlns:a16="http://schemas.microsoft.com/office/drawing/2014/main" pred="{685ABBDA-4FDE-4BBC-90BB-BBA47B848C46}"/>
            </a:ext>
          </a:extLst>
        </xdr:cNvPr>
        <xdr:cNvSpPr txBox="1"/>
      </xdr:nvSpPr>
      <xdr:spPr>
        <a:xfrm flipH="1">
          <a:off x="3997325" y="15290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348</xdr:row>
      <xdr:rowOff>0</xdr:rowOff>
    </xdr:from>
    <xdr:ext cx="285750" cy="257176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995EDA86-7CCC-4C48-AF38-10A2B81325D7}"/>
            </a:ext>
          </a:extLst>
        </xdr:cNvPr>
        <xdr:cNvSpPr txBox="1"/>
      </xdr:nvSpPr>
      <xdr:spPr>
        <a:xfrm flipH="1">
          <a:off x="3997325" y="57607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346</xdr:row>
      <xdr:rowOff>180974</xdr:rowOff>
    </xdr:from>
    <xdr:ext cx="285750" cy="257176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49F1B42-A392-1646-B49C-55F41E28CF6A}"/>
            </a:ext>
          </a:extLst>
        </xdr:cNvPr>
        <xdr:cNvSpPr txBox="1"/>
      </xdr:nvSpPr>
      <xdr:spPr>
        <a:xfrm flipH="1">
          <a:off x="3997325" y="57432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80EA81CE-31D5-2B4D-8A8D-C3614C82DC16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867D164-235B-B54B-BF69-657561AE2184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B64F18F7-0CAE-C142-A08B-1C3D3B5B58C9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92364C84-9E4A-EE45-9BCB-8D7CB7D0DAB2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369</xdr:row>
      <xdr:rowOff>0</xdr:rowOff>
    </xdr:from>
    <xdr:ext cx="285750" cy="257176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CED9460B-507A-BC40-B17B-29E789D7508C}"/>
            </a:ext>
          </a:extLst>
        </xdr:cNvPr>
        <xdr:cNvSpPr txBox="1"/>
      </xdr:nvSpPr>
      <xdr:spPr>
        <a:xfrm flipH="1">
          <a:off x="3997325" y="61341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232</xdr:row>
      <xdr:rowOff>180974</xdr:rowOff>
    </xdr:from>
    <xdr:ext cx="285750" cy="257176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E12510CA-6AD3-E540-89AB-7CCE4F2C105D}"/>
            </a:ext>
          </a:extLst>
        </xdr:cNvPr>
        <xdr:cNvSpPr txBox="1"/>
      </xdr:nvSpPr>
      <xdr:spPr>
        <a:xfrm flipH="1">
          <a:off x="3997325" y="39119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158</xdr:row>
      <xdr:rowOff>180974</xdr:rowOff>
    </xdr:from>
    <xdr:ext cx="285750" cy="257176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B54D3BE-C9EE-8549-8495-053504F93832}"/>
            </a:ext>
          </a:extLst>
        </xdr:cNvPr>
        <xdr:cNvSpPr txBox="1"/>
      </xdr:nvSpPr>
      <xdr:spPr>
        <a:xfrm flipH="1">
          <a:off x="3997325" y="2685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157</xdr:row>
      <xdr:rowOff>180974</xdr:rowOff>
    </xdr:from>
    <xdr:ext cx="285750" cy="257176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61C1F70-0697-A240-BABE-BF7CA1999B6D}"/>
            </a:ext>
          </a:extLst>
        </xdr:cNvPr>
        <xdr:cNvSpPr txBox="1"/>
      </xdr:nvSpPr>
      <xdr:spPr>
        <a:xfrm flipH="1">
          <a:off x="3997325" y="2667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65</xdr:row>
      <xdr:rowOff>180974</xdr:rowOff>
    </xdr:from>
    <xdr:ext cx="285750" cy="257176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DDCF5478-7C34-CE4C-9277-AF354EF49E1E}"/>
            </a:ext>
          </a:extLst>
        </xdr:cNvPr>
        <xdr:cNvSpPr txBox="1"/>
      </xdr:nvSpPr>
      <xdr:spPr>
        <a:xfrm flipH="1">
          <a:off x="3997325" y="11204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71</xdr:row>
      <xdr:rowOff>180974</xdr:rowOff>
    </xdr:from>
    <xdr:ext cx="285750" cy="257176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85BDD526-ACD7-BA47-BBDA-F09AB6DEA0F5}"/>
            </a:ext>
          </a:extLst>
        </xdr:cNvPr>
        <xdr:cNvSpPr txBox="1"/>
      </xdr:nvSpPr>
      <xdr:spPr>
        <a:xfrm flipH="1">
          <a:off x="3997325" y="12271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77</xdr:row>
      <xdr:rowOff>180974</xdr:rowOff>
    </xdr:from>
    <xdr:ext cx="285750" cy="257176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61C14494-FC40-4749-BEA0-50DF3D5B0D98}"/>
            </a:ext>
          </a:extLst>
        </xdr:cNvPr>
        <xdr:cNvSpPr txBox="1"/>
      </xdr:nvSpPr>
      <xdr:spPr>
        <a:xfrm flipH="1">
          <a:off x="3997325" y="13338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83</xdr:row>
      <xdr:rowOff>180974</xdr:rowOff>
    </xdr:from>
    <xdr:ext cx="285750" cy="257176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923E19A0-6E9C-F44E-B6FF-63885B5117F9}"/>
            </a:ext>
          </a:extLst>
        </xdr:cNvPr>
        <xdr:cNvSpPr txBox="1"/>
      </xdr:nvSpPr>
      <xdr:spPr>
        <a:xfrm flipH="1">
          <a:off x="3997325" y="14404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87</xdr:row>
      <xdr:rowOff>180974</xdr:rowOff>
    </xdr:from>
    <xdr:ext cx="285750" cy="257176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120BA64-4E59-E242-B02E-CC18F7A19304}"/>
            </a:ext>
          </a:extLst>
        </xdr:cNvPr>
        <xdr:cNvSpPr txBox="1"/>
      </xdr:nvSpPr>
      <xdr:spPr>
        <a:xfrm flipH="1">
          <a:off x="3997325" y="1511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92</xdr:row>
      <xdr:rowOff>180974</xdr:rowOff>
    </xdr:from>
    <xdr:ext cx="285750" cy="257176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402A79CA-B353-4E40-9EA8-10A517C6F5B7}"/>
            </a:ext>
          </a:extLst>
        </xdr:cNvPr>
        <xdr:cNvSpPr txBox="1"/>
      </xdr:nvSpPr>
      <xdr:spPr>
        <a:xfrm flipH="1">
          <a:off x="3997325" y="1600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96</xdr:row>
      <xdr:rowOff>180974</xdr:rowOff>
    </xdr:from>
    <xdr:ext cx="285750" cy="257176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76D6346-A1C5-E047-ABCE-698C164D0ABE}"/>
            </a:ext>
          </a:extLst>
        </xdr:cNvPr>
        <xdr:cNvSpPr txBox="1"/>
      </xdr:nvSpPr>
      <xdr:spPr>
        <a:xfrm flipH="1">
          <a:off x="3997325" y="1671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100</xdr:row>
      <xdr:rowOff>180974</xdr:rowOff>
    </xdr:from>
    <xdr:ext cx="285750" cy="257176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3233C3D9-C393-0940-965E-08D765E13F36}"/>
            </a:ext>
          </a:extLst>
        </xdr:cNvPr>
        <xdr:cNvSpPr txBox="1"/>
      </xdr:nvSpPr>
      <xdr:spPr>
        <a:xfrm flipH="1">
          <a:off x="3997325" y="17427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105</xdr:row>
      <xdr:rowOff>180974</xdr:rowOff>
    </xdr:from>
    <xdr:ext cx="285750" cy="257176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BBAF678-31CE-0D41-AC2B-BA8A410BF0C0}"/>
            </a:ext>
          </a:extLst>
        </xdr:cNvPr>
        <xdr:cNvSpPr txBox="1"/>
      </xdr:nvSpPr>
      <xdr:spPr>
        <a:xfrm flipH="1">
          <a:off x="3997325" y="1831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110</xdr:row>
      <xdr:rowOff>180974</xdr:rowOff>
    </xdr:from>
    <xdr:ext cx="285750" cy="257176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FC8CA16B-0923-F94E-BDB7-9D831902D9A9}"/>
            </a:ext>
          </a:extLst>
        </xdr:cNvPr>
        <xdr:cNvSpPr txBox="1"/>
      </xdr:nvSpPr>
      <xdr:spPr>
        <a:xfrm flipH="1">
          <a:off x="3997325" y="1920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110</xdr:row>
      <xdr:rowOff>180974</xdr:rowOff>
    </xdr:from>
    <xdr:ext cx="285750" cy="257176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A301A047-774F-AA44-AD8C-5CF19BDD6439}"/>
            </a:ext>
          </a:extLst>
        </xdr:cNvPr>
        <xdr:cNvSpPr txBox="1"/>
      </xdr:nvSpPr>
      <xdr:spPr>
        <a:xfrm flipH="1">
          <a:off x="3997325" y="1920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114</xdr:row>
      <xdr:rowOff>180974</xdr:rowOff>
    </xdr:from>
    <xdr:ext cx="285750" cy="257176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2CE579B-0F84-8449-8539-DF7692EFAFAF}"/>
            </a:ext>
          </a:extLst>
        </xdr:cNvPr>
        <xdr:cNvSpPr txBox="1"/>
      </xdr:nvSpPr>
      <xdr:spPr>
        <a:xfrm flipH="1">
          <a:off x="3997325" y="1973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114</xdr:row>
      <xdr:rowOff>180974</xdr:rowOff>
    </xdr:from>
    <xdr:ext cx="285750" cy="257176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B6BC8A80-652F-444B-BF0A-7A1A9005888C}"/>
            </a:ext>
          </a:extLst>
        </xdr:cNvPr>
        <xdr:cNvSpPr txBox="1"/>
      </xdr:nvSpPr>
      <xdr:spPr>
        <a:xfrm flipH="1">
          <a:off x="3997325" y="1973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114</xdr:row>
      <xdr:rowOff>180974</xdr:rowOff>
    </xdr:from>
    <xdr:ext cx="285750" cy="257176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7315F810-9D73-2747-BD56-416A3C04FF18}"/>
            </a:ext>
          </a:extLst>
        </xdr:cNvPr>
        <xdr:cNvSpPr txBox="1"/>
      </xdr:nvSpPr>
      <xdr:spPr>
        <a:xfrm flipH="1">
          <a:off x="3997325" y="1973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114</xdr:row>
      <xdr:rowOff>180974</xdr:rowOff>
    </xdr:from>
    <xdr:ext cx="285750" cy="257176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E1B57387-A53B-0F47-B668-6BBC8B9EF6A0}"/>
            </a:ext>
          </a:extLst>
        </xdr:cNvPr>
        <xdr:cNvSpPr txBox="1"/>
      </xdr:nvSpPr>
      <xdr:spPr>
        <a:xfrm flipH="1">
          <a:off x="3997325" y="1973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119</xdr:row>
      <xdr:rowOff>180974</xdr:rowOff>
    </xdr:from>
    <xdr:ext cx="285750" cy="257176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D376E791-CEB2-F94E-82AE-B751AC5EC4BD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119</xdr:row>
      <xdr:rowOff>180974</xdr:rowOff>
    </xdr:from>
    <xdr:ext cx="285750" cy="257176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B7A0DDCF-BE57-9048-A21A-8128C94E35DF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119</xdr:row>
      <xdr:rowOff>180974</xdr:rowOff>
    </xdr:from>
    <xdr:ext cx="285750" cy="257176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4BB5C317-9BF1-8044-8F13-443548E8908C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119</xdr:row>
      <xdr:rowOff>180974</xdr:rowOff>
    </xdr:from>
    <xdr:ext cx="285750" cy="257176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23175A58-E328-9F46-B527-52591A24C76C}"/>
            </a:ext>
          </a:extLst>
        </xdr:cNvPr>
        <xdr:cNvSpPr txBox="1"/>
      </xdr:nvSpPr>
      <xdr:spPr>
        <a:xfrm flipH="1">
          <a:off x="3997325" y="20269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87F959F7-D1FE-AC4A-9A31-7FF57F0B3DBA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685E3C41-A18E-0246-868A-FD0817BC481A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99DC980-6022-6F41-99F9-7B217A6E494F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124</xdr:row>
      <xdr:rowOff>180974</xdr:rowOff>
    </xdr:from>
    <xdr:ext cx="285750" cy="257176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6C58392-E274-4D4D-B35B-C47B6DFE29A8}"/>
            </a:ext>
          </a:extLst>
        </xdr:cNvPr>
        <xdr:cNvSpPr txBox="1"/>
      </xdr:nvSpPr>
      <xdr:spPr>
        <a:xfrm flipH="1">
          <a:off x="3997325" y="20983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128</xdr:row>
      <xdr:rowOff>180974</xdr:rowOff>
    </xdr:from>
    <xdr:ext cx="285750" cy="257176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6EC46F2-8339-DF4A-BF58-7CA71B249BF8}"/>
            </a:ext>
          </a:extLst>
        </xdr:cNvPr>
        <xdr:cNvSpPr txBox="1"/>
      </xdr:nvSpPr>
      <xdr:spPr>
        <a:xfrm flipH="1">
          <a:off x="3997325" y="2169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128</xdr:row>
      <xdr:rowOff>180974</xdr:rowOff>
    </xdr:from>
    <xdr:ext cx="285750" cy="257176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43EBFE3D-AC58-D54D-A557-FA0D39507A00}"/>
            </a:ext>
          </a:extLst>
        </xdr:cNvPr>
        <xdr:cNvSpPr txBox="1"/>
      </xdr:nvSpPr>
      <xdr:spPr>
        <a:xfrm flipH="1">
          <a:off x="3997325" y="2169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128</xdr:row>
      <xdr:rowOff>180974</xdr:rowOff>
    </xdr:from>
    <xdr:ext cx="285750" cy="257176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DC8FA05E-C3D7-B144-8890-81F3397FD292}"/>
            </a:ext>
          </a:extLst>
        </xdr:cNvPr>
        <xdr:cNvSpPr txBox="1"/>
      </xdr:nvSpPr>
      <xdr:spPr>
        <a:xfrm flipH="1">
          <a:off x="3997325" y="2169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128</xdr:row>
      <xdr:rowOff>180974</xdr:rowOff>
    </xdr:from>
    <xdr:ext cx="285750" cy="257176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DAC52C28-B882-164F-A549-7C1AFD4E6F29}"/>
            </a:ext>
          </a:extLst>
        </xdr:cNvPr>
        <xdr:cNvSpPr txBox="1"/>
      </xdr:nvSpPr>
      <xdr:spPr>
        <a:xfrm flipH="1">
          <a:off x="3997325" y="21694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1EF2E84F-28A1-A444-8061-EC86EEE4B208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4FEB68F-262D-284D-A58E-7C97AA5EA68F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78620CD1-C5D3-A54E-AA9D-84219EF1CCC6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78D508A-A9B7-7C4B-A520-21819FF11ADD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180974</xdr:rowOff>
    </xdr:from>
    <xdr:ext cx="285750" cy="257176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2A3D29E2-5E89-8946-BE4C-46D920AB9457}"/>
            </a:ext>
          </a:extLst>
        </xdr:cNvPr>
        <xdr:cNvSpPr txBox="1"/>
      </xdr:nvSpPr>
      <xdr:spPr>
        <a:xfrm flipH="1">
          <a:off x="3997325" y="2311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180974</xdr:rowOff>
    </xdr:from>
    <xdr:ext cx="285750" cy="257176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5A0B8B1A-7AD2-2347-89B1-28650AD2769F}"/>
            </a:ext>
          </a:extLst>
        </xdr:cNvPr>
        <xdr:cNvSpPr txBox="1"/>
      </xdr:nvSpPr>
      <xdr:spPr>
        <a:xfrm flipH="1">
          <a:off x="3997325" y="2311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180974</xdr:rowOff>
    </xdr:from>
    <xdr:ext cx="285750" cy="257176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FF3A027A-E273-B644-B60F-9B363F78CAA4}"/>
            </a:ext>
          </a:extLst>
        </xdr:cNvPr>
        <xdr:cNvSpPr txBox="1"/>
      </xdr:nvSpPr>
      <xdr:spPr>
        <a:xfrm flipH="1">
          <a:off x="3997325" y="2311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137</xdr:row>
      <xdr:rowOff>180974</xdr:rowOff>
    </xdr:from>
    <xdr:ext cx="285750" cy="257176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6E1AF473-56E6-B248-BAD1-5A6C27601BF7}"/>
            </a:ext>
          </a:extLst>
        </xdr:cNvPr>
        <xdr:cNvSpPr txBox="1"/>
      </xdr:nvSpPr>
      <xdr:spPr>
        <a:xfrm flipH="1">
          <a:off x="3997325" y="23117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55642E2-0619-B945-85C1-C0B5A208C186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18DDF99-163F-C040-9A5C-ED81107833F9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4395648C-F922-8C45-9CDA-4DC4F0A847CA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142</xdr:row>
      <xdr:rowOff>180974</xdr:rowOff>
    </xdr:from>
    <xdr:ext cx="285750" cy="257176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1CEF55F-1FF5-3D48-A498-BB360924EDA3}"/>
            </a:ext>
          </a:extLst>
        </xdr:cNvPr>
        <xdr:cNvSpPr txBox="1"/>
      </xdr:nvSpPr>
      <xdr:spPr>
        <a:xfrm flipH="1">
          <a:off x="3997325" y="24006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147</xdr:row>
      <xdr:rowOff>180974</xdr:rowOff>
    </xdr:from>
    <xdr:ext cx="285750" cy="257176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6A4222C-BED8-4E4D-85BA-FAF936DFF153}"/>
            </a:ext>
          </a:extLst>
        </xdr:cNvPr>
        <xdr:cNvSpPr txBox="1"/>
      </xdr:nvSpPr>
      <xdr:spPr>
        <a:xfrm flipH="1">
          <a:off x="3997325" y="2489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147</xdr:row>
      <xdr:rowOff>180974</xdr:rowOff>
    </xdr:from>
    <xdr:ext cx="285750" cy="257176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B0F538DA-9C66-0944-856C-689FF1D38F9A}"/>
            </a:ext>
          </a:extLst>
        </xdr:cNvPr>
        <xdr:cNvSpPr txBox="1"/>
      </xdr:nvSpPr>
      <xdr:spPr>
        <a:xfrm flipH="1">
          <a:off x="3997325" y="2489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147</xdr:row>
      <xdr:rowOff>180974</xdr:rowOff>
    </xdr:from>
    <xdr:ext cx="285750" cy="257176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289AA42-DE00-5944-851F-71C4F306D6E9}"/>
            </a:ext>
          </a:extLst>
        </xdr:cNvPr>
        <xdr:cNvSpPr txBox="1"/>
      </xdr:nvSpPr>
      <xdr:spPr>
        <a:xfrm flipH="1">
          <a:off x="3997325" y="2489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147</xdr:row>
      <xdr:rowOff>180974</xdr:rowOff>
    </xdr:from>
    <xdr:ext cx="285750" cy="257176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E8C8DF2D-5176-AA4D-9141-7C8A4BDD423B}"/>
            </a:ext>
          </a:extLst>
        </xdr:cNvPr>
        <xdr:cNvSpPr txBox="1"/>
      </xdr:nvSpPr>
      <xdr:spPr>
        <a:xfrm flipH="1">
          <a:off x="3997325" y="24895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151</xdr:row>
      <xdr:rowOff>180974</xdr:rowOff>
    </xdr:from>
    <xdr:ext cx="285750" cy="257176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6BAEC718-49BB-4A44-9336-3C48DF229321}"/>
            </a:ext>
          </a:extLst>
        </xdr:cNvPr>
        <xdr:cNvSpPr txBox="1"/>
      </xdr:nvSpPr>
      <xdr:spPr>
        <a:xfrm flipH="1">
          <a:off x="3997325" y="2560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151</xdr:row>
      <xdr:rowOff>180974</xdr:rowOff>
    </xdr:from>
    <xdr:ext cx="285750" cy="257176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924EDE50-4BE3-AC41-91B8-4270188CEFBD}"/>
            </a:ext>
          </a:extLst>
        </xdr:cNvPr>
        <xdr:cNvSpPr txBox="1"/>
      </xdr:nvSpPr>
      <xdr:spPr>
        <a:xfrm flipH="1">
          <a:off x="3997325" y="2560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151</xdr:row>
      <xdr:rowOff>180974</xdr:rowOff>
    </xdr:from>
    <xdr:ext cx="285750" cy="257176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F7E17A3F-96AE-FD40-B06F-57F663824B90}"/>
            </a:ext>
          </a:extLst>
        </xdr:cNvPr>
        <xdr:cNvSpPr txBox="1"/>
      </xdr:nvSpPr>
      <xdr:spPr>
        <a:xfrm flipH="1">
          <a:off x="3997325" y="2560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151</xdr:row>
      <xdr:rowOff>180974</xdr:rowOff>
    </xdr:from>
    <xdr:ext cx="285750" cy="257176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92AB476B-77ED-8347-AA0F-9D2071F0A609}"/>
            </a:ext>
          </a:extLst>
        </xdr:cNvPr>
        <xdr:cNvSpPr txBox="1"/>
      </xdr:nvSpPr>
      <xdr:spPr>
        <a:xfrm flipH="1">
          <a:off x="3997325" y="25606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154</xdr:row>
      <xdr:rowOff>180974</xdr:rowOff>
    </xdr:from>
    <xdr:ext cx="285750" cy="257176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167B27B2-DEA8-6144-ADED-4DB7DA246A16}"/>
            </a:ext>
          </a:extLst>
        </xdr:cNvPr>
        <xdr:cNvSpPr txBox="1"/>
      </xdr:nvSpPr>
      <xdr:spPr>
        <a:xfrm flipH="1">
          <a:off x="3997325" y="2613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154</xdr:row>
      <xdr:rowOff>180974</xdr:rowOff>
    </xdr:from>
    <xdr:ext cx="285750" cy="257176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C34CF914-AADF-E948-AAE1-B90D87D68DDE}"/>
            </a:ext>
          </a:extLst>
        </xdr:cNvPr>
        <xdr:cNvSpPr txBox="1"/>
      </xdr:nvSpPr>
      <xdr:spPr>
        <a:xfrm flipH="1">
          <a:off x="3997325" y="2613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154</xdr:row>
      <xdr:rowOff>180974</xdr:rowOff>
    </xdr:from>
    <xdr:ext cx="285750" cy="257176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DE6D38F7-22D9-2C45-BB40-06B7614E9F1C}"/>
            </a:ext>
          </a:extLst>
        </xdr:cNvPr>
        <xdr:cNvSpPr txBox="1"/>
      </xdr:nvSpPr>
      <xdr:spPr>
        <a:xfrm flipH="1">
          <a:off x="3997325" y="2613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154</xdr:row>
      <xdr:rowOff>180974</xdr:rowOff>
    </xdr:from>
    <xdr:ext cx="285750" cy="257176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5464EC66-C279-F34A-B50F-32A5DE5D2B71}"/>
            </a:ext>
          </a:extLst>
        </xdr:cNvPr>
        <xdr:cNvSpPr txBox="1"/>
      </xdr:nvSpPr>
      <xdr:spPr>
        <a:xfrm flipH="1">
          <a:off x="3997325" y="2613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157</xdr:row>
      <xdr:rowOff>180974</xdr:rowOff>
    </xdr:from>
    <xdr:ext cx="285750" cy="257176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25510C97-5066-B44D-9458-D28FD92E9A99}"/>
            </a:ext>
          </a:extLst>
        </xdr:cNvPr>
        <xdr:cNvSpPr txBox="1"/>
      </xdr:nvSpPr>
      <xdr:spPr>
        <a:xfrm flipH="1">
          <a:off x="3997325" y="2667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157</xdr:row>
      <xdr:rowOff>180974</xdr:rowOff>
    </xdr:from>
    <xdr:ext cx="285750" cy="257176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A0ECE59E-C451-0C46-B4AB-2BEE9E1D1116}"/>
            </a:ext>
          </a:extLst>
        </xdr:cNvPr>
        <xdr:cNvSpPr txBox="1"/>
      </xdr:nvSpPr>
      <xdr:spPr>
        <a:xfrm flipH="1">
          <a:off x="3997325" y="2667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157</xdr:row>
      <xdr:rowOff>180974</xdr:rowOff>
    </xdr:from>
    <xdr:ext cx="285750" cy="257176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46CEDEA7-4E09-7741-B926-482B562DDA14}"/>
            </a:ext>
          </a:extLst>
        </xdr:cNvPr>
        <xdr:cNvSpPr txBox="1"/>
      </xdr:nvSpPr>
      <xdr:spPr>
        <a:xfrm flipH="1">
          <a:off x="3997325" y="2667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157</xdr:row>
      <xdr:rowOff>180974</xdr:rowOff>
    </xdr:from>
    <xdr:ext cx="285750" cy="257176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1F25877F-DF3C-CC4E-9736-00FC7CC9F190}"/>
            </a:ext>
          </a:extLst>
        </xdr:cNvPr>
        <xdr:cNvSpPr txBox="1"/>
      </xdr:nvSpPr>
      <xdr:spPr>
        <a:xfrm flipH="1">
          <a:off x="3997325" y="2667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88C1A1D2-0A09-F64B-90AD-5ED06ADE1481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BE57A3BF-18EE-314A-8CA2-07A85F53C708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11FDE94A-4C0A-844F-8F9B-130AF14E8539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B36C8AB9-522A-4443-B7F5-A7C0CB51DDFE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161</xdr:row>
      <xdr:rowOff>180974</xdr:rowOff>
    </xdr:from>
    <xdr:ext cx="285750" cy="257176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AF0430CA-8283-D941-AE37-2C68DDFFF1FC}"/>
            </a:ext>
          </a:extLst>
        </xdr:cNvPr>
        <xdr:cNvSpPr txBox="1"/>
      </xdr:nvSpPr>
      <xdr:spPr>
        <a:xfrm flipH="1">
          <a:off x="3997325" y="27384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61FAD003-E043-4A42-ABE1-8BEAA2FD0FF1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5D593ADD-3BC1-AC46-A43E-A7403686F9BD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DF6DC792-62D5-E741-8AFC-DF20CBEE15B9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EA42C97-2FE4-014E-855F-B79492B356CE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166</xdr:row>
      <xdr:rowOff>180974</xdr:rowOff>
    </xdr:from>
    <xdr:ext cx="285750" cy="257176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13695B36-B990-B74E-8D06-ED6A79CB66B8}"/>
            </a:ext>
          </a:extLst>
        </xdr:cNvPr>
        <xdr:cNvSpPr txBox="1"/>
      </xdr:nvSpPr>
      <xdr:spPr>
        <a:xfrm flipH="1">
          <a:off x="3997325" y="28095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4DDCED4C-66CB-6E42-9D09-29DCDEF3091E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B1D69191-810A-CE45-AEB6-8B8C7ACEC185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2C725597-597C-F74E-8BEC-AA3DB18784F5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5DF36FAD-BD04-D44D-9FBF-96CF622D94F0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169</xdr:row>
      <xdr:rowOff>180974</xdr:rowOff>
    </xdr:from>
    <xdr:ext cx="285750" cy="257176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E247E05E-272D-E140-8563-DAEE145574B1}"/>
            </a:ext>
          </a:extLst>
        </xdr:cNvPr>
        <xdr:cNvSpPr txBox="1"/>
      </xdr:nvSpPr>
      <xdr:spPr>
        <a:xfrm flipH="1">
          <a:off x="3997325" y="28628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E1705676-2403-064A-8AA8-48ADD985EFD5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A661BE13-D61D-6043-9BAF-E66825E44237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177193E9-8DDF-DE4B-9881-35BEE55B3EE2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4242492-CEE5-8C4D-BF0F-1C1E8CBBFA09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174</xdr:row>
      <xdr:rowOff>180974</xdr:rowOff>
    </xdr:from>
    <xdr:ext cx="285750" cy="257176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3FAF60EC-CD4B-8246-8D05-1FACFA11180B}"/>
            </a:ext>
          </a:extLst>
        </xdr:cNvPr>
        <xdr:cNvSpPr txBox="1"/>
      </xdr:nvSpPr>
      <xdr:spPr>
        <a:xfrm flipH="1">
          <a:off x="3997325" y="29517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F49C788-CB06-654E-A829-8F56387C6B19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1312359B-DCDA-DA4F-8BC9-F6714FA2B8BE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3C3FBB35-64EC-0F4B-9E7B-70C57295D00B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FD81CA95-52DD-9A49-B37E-D4BF22BD72F8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184</xdr:row>
      <xdr:rowOff>180974</xdr:rowOff>
    </xdr:from>
    <xdr:ext cx="285750" cy="257176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35BC9DE7-D262-E347-9DC0-75FB3DD68364}"/>
            </a:ext>
          </a:extLst>
        </xdr:cNvPr>
        <xdr:cNvSpPr txBox="1"/>
      </xdr:nvSpPr>
      <xdr:spPr>
        <a:xfrm flipH="1">
          <a:off x="3997325" y="30940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2A2870E-B247-9341-A77C-A6602FD70EE1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CBEFC251-CA21-C44A-A665-90D72C8F514A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87FB3E2E-C057-B048-94E6-AC6FCEF2090E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60BD556B-B3F5-0C4A-9E8F-E0264AB22929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188</xdr:row>
      <xdr:rowOff>180974</xdr:rowOff>
    </xdr:from>
    <xdr:ext cx="285750" cy="257176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85DE2AD6-6B15-1049-B0C6-4EF12B187C87}"/>
            </a:ext>
          </a:extLst>
        </xdr:cNvPr>
        <xdr:cNvSpPr txBox="1"/>
      </xdr:nvSpPr>
      <xdr:spPr>
        <a:xfrm flipH="1">
          <a:off x="3997325" y="31651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AAF575FD-99D8-F24B-9FC5-B327CF1E5CE3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FE11DBB8-2889-1A42-8F86-06A7A57D09AF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FB881FDD-02B0-D044-8DD7-331EE5D2B25C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132EDFA1-C6A1-C248-9660-07F7221AFA54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97DA07E-80B2-294B-8752-3597F3B99B07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194</xdr:row>
      <xdr:rowOff>180974</xdr:rowOff>
    </xdr:from>
    <xdr:ext cx="285750" cy="257176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39BAD407-36F2-DF4C-9139-37381E849C96}"/>
            </a:ext>
          </a:extLst>
        </xdr:cNvPr>
        <xdr:cNvSpPr txBox="1"/>
      </xdr:nvSpPr>
      <xdr:spPr>
        <a:xfrm flipH="1">
          <a:off x="3997325" y="32718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8D34C3A5-17F0-DE42-BDFF-F0A85CA6AA22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E9B52FD0-4603-D449-B995-6C78CCAC45F0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5CC0522C-3B4A-DC49-B19B-5B731A257C5F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36E11A0C-B115-FC4C-8A85-80E92E1A154C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8374EDC6-6341-4B42-A61D-9C3E3B62E808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197</xdr:row>
      <xdr:rowOff>180974</xdr:rowOff>
    </xdr:from>
    <xdr:ext cx="285750" cy="257176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CF2503ED-642B-504D-AF25-FA6B0C28240A}"/>
            </a:ext>
          </a:extLst>
        </xdr:cNvPr>
        <xdr:cNvSpPr txBox="1"/>
      </xdr:nvSpPr>
      <xdr:spPr>
        <a:xfrm flipH="1">
          <a:off x="3997325" y="33251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F8812F22-C2B5-B143-934A-AD1306F9B6D3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706F676-D6C8-B948-BB2E-40E902C2AC71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623D5463-E27A-B94A-AA9B-29B86C8C6E06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CB299951-CB76-F14F-9605-B28196811044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D51CC489-40A3-C64D-B706-B6C0FB42D579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6A100EBE-5B36-C344-B6BA-16F8B6C86E00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202</xdr:row>
      <xdr:rowOff>180974</xdr:rowOff>
    </xdr:from>
    <xdr:ext cx="285750" cy="257176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23CF3932-21EA-E340-883C-7E3C30525C6F}"/>
            </a:ext>
          </a:extLst>
        </xdr:cNvPr>
        <xdr:cNvSpPr txBox="1"/>
      </xdr:nvSpPr>
      <xdr:spPr>
        <a:xfrm flipH="1">
          <a:off x="3997325" y="34140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983E4C27-7443-2545-943B-440C2AF23CD0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5A4639A-1717-F843-AEBC-1FFDA24E1268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12DC21ED-AA4F-C14B-A7CE-B96E6315DCB4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87C85651-6D64-584B-BFA8-260F34A65955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BEC8BB55-3249-5B42-BDD0-C7EC917ECBDD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158FBAA-2914-2C40-A217-0BD990AEA12D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207</xdr:row>
      <xdr:rowOff>180974</xdr:rowOff>
    </xdr:from>
    <xdr:ext cx="285750" cy="257176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FAA722C3-4B99-2241-8591-52A36ACC5370}"/>
            </a:ext>
          </a:extLst>
        </xdr:cNvPr>
        <xdr:cNvSpPr txBox="1"/>
      </xdr:nvSpPr>
      <xdr:spPr>
        <a:xfrm flipH="1">
          <a:off x="3997325" y="35029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0</xdr:row>
      <xdr:rowOff>180974</xdr:rowOff>
    </xdr:from>
    <xdr:ext cx="285750" cy="257176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9A0623F0-96FE-6241-9E3B-D3F9CE1216E9}"/>
            </a:ext>
          </a:extLst>
        </xdr:cNvPr>
        <xdr:cNvSpPr txBox="1"/>
      </xdr:nvSpPr>
      <xdr:spPr>
        <a:xfrm flipH="1">
          <a:off x="3997325" y="18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0</xdr:row>
      <xdr:rowOff>0</xdr:rowOff>
    </xdr:from>
    <xdr:ext cx="285750" cy="257176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7BF1BF4-7142-AC4B-A532-EBF734F11E0F}"/>
            </a:ext>
          </a:extLst>
        </xdr:cNvPr>
        <xdr:cNvSpPr txBox="1"/>
      </xdr:nvSpPr>
      <xdr:spPr>
        <a:xfrm flipH="1">
          <a:off x="3997325" y="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55</xdr:row>
      <xdr:rowOff>0</xdr:rowOff>
    </xdr:from>
    <xdr:ext cx="285750" cy="257176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6BF8BDD7-0AE0-D749-8C16-7CE3E8E660B0}"/>
            </a:ext>
          </a:extLst>
        </xdr:cNvPr>
        <xdr:cNvSpPr txBox="1"/>
      </xdr:nvSpPr>
      <xdr:spPr>
        <a:xfrm flipH="1">
          <a:off x="3997325" y="924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105</xdr:row>
      <xdr:rowOff>180974</xdr:rowOff>
    </xdr:from>
    <xdr:ext cx="285750" cy="257176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8C5B4A8C-5CB1-5740-9381-31BB0F87F18A}"/>
            </a:ext>
          </a:extLst>
        </xdr:cNvPr>
        <xdr:cNvSpPr txBox="1"/>
      </xdr:nvSpPr>
      <xdr:spPr>
        <a:xfrm flipH="1">
          <a:off x="3997325" y="183165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107</xdr:row>
      <xdr:rowOff>0</xdr:rowOff>
    </xdr:from>
    <xdr:ext cx="285750" cy="257176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587DB710-83CC-7148-956D-923D9632F901}"/>
            </a:ext>
          </a:extLst>
        </xdr:cNvPr>
        <xdr:cNvSpPr txBox="1"/>
      </xdr:nvSpPr>
      <xdr:spPr>
        <a:xfrm flipH="1">
          <a:off x="3997325" y="184912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213</xdr:row>
      <xdr:rowOff>180974</xdr:rowOff>
    </xdr:from>
    <xdr:ext cx="285750" cy="257176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65EEE2C6-81E2-4D45-B5B4-F34E23D6048B}"/>
            </a:ext>
          </a:extLst>
        </xdr:cNvPr>
        <xdr:cNvSpPr txBox="1"/>
      </xdr:nvSpPr>
      <xdr:spPr>
        <a:xfrm flipH="1">
          <a:off x="3997325" y="35918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214</xdr:row>
      <xdr:rowOff>0</xdr:rowOff>
    </xdr:from>
    <xdr:ext cx="285750" cy="257176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5F08D11-7A79-C049-B918-A96B58E8DA0F}"/>
            </a:ext>
          </a:extLst>
        </xdr:cNvPr>
        <xdr:cNvSpPr txBox="1"/>
      </xdr:nvSpPr>
      <xdr:spPr>
        <a:xfrm flipH="1">
          <a:off x="3997325" y="35915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213</xdr:row>
      <xdr:rowOff>180974</xdr:rowOff>
    </xdr:from>
    <xdr:ext cx="285750" cy="257176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2B6D4C11-CD60-C346-94F8-503B0555F811}"/>
            </a:ext>
          </a:extLst>
        </xdr:cNvPr>
        <xdr:cNvSpPr txBox="1"/>
      </xdr:nvSpPr>
      <xdr:spPr>
        <a:xfrm flipH="1">
          <a:off x="3997325" y="359187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CF30319-94EB-7541-8707-0093DFD1BB89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96EC177-8621-9F42-9A35-591C78B1EBCF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39734D8-5B1C-7840-BF11-D60A48C45101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55F2BFA9-FCB9-0043-B5FD-3FA2ADB82034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6315E51E-BF59-184A-8A19-0AF224D75596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68C1AF44-F7FE-B344-BAF0-AE1B35920777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C5261475-83FC-0547-BDDC-210E4BF18BAD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E196D840-7B22-0248-81D7-1E26C7FD7204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D5FD90CE-EEE9-2B47-B104-EC4E18CF2ACB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1ED3749-52FF-DA4D-AD6B-3CDE12FFA024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212</xdr:row>
      <xdr:rowOff>180974</xdr:rowOff>
    </xdr:from>
    <xdr:ext cx="285750" cy="257176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7F4F49B8-AB39-5443-8787-933CD8B69F9F}"/>
            </a:ext>
          </a:extLst>
        </xdr:cNvPr>
        <xdr:cNvSpPr txBox="1"/>
      </xdr:nvSpPr>
      <xdr:spPr>
        <a:xfrm flipH="1">
          <a:off x="3997325" y="3574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8787247-F927-B040-A131-BDEFA624DE4A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8C345E06-E849-9C4E-90CA-0DE08A72CEC3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659D8E-CDE3-774F-8758-A1D9EB505CFF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AFBCF725-3266-C545-A613-2005BA4D6089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262</xdr:row>
      <xdr:rowOff>180974</xdr:rowOff>
    </xdr:from>
    <xdr:ext cx="285750" cy="257176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B4F72C60-188A-7744-AB3E-07043F0417BB}"/>
            </a:ext>
          </a:extLst>
        </xdr:cNvPr>
        <xdr:cNvSpPr txBox="1"/>
      </xdr:nvSpPr>
      <xdr:spPr>
        <a:xfrm flipH="1">
          <a:off x="3997325" y="4445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263</xdr:row>
      <xdr:rowOff>0</xdr:rowOff>
    </xdr:from>
    <xdr:ext cx="285750" cy="257176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17A81AF3-5AD5-B84E-8EC2-3686264CAE8A}"/>
            </a:ext>
          </a:extLst>
        </xdr:cNvPr>
        <xdr:cNvSpPr txBox="1"/>
      </xdr:nvSpPr>
      <xdr:spPr>
        <a:xfrm flipH="1">
          <a:off x="3997325" y="44450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262</xdr:row>
      <xdr:rowOff>180974</xdr:rowOff>
    </xdr:from>
    <xdr:ext cx="285750" cy="257176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E6940498-709D-A64D-AEDB-F9DCF20C076B}"/>
            </a:ext>
          </a:extLst>
        </xdr:cNvPr>
        <xdr:cNvSpPr txBox="1"/>
      </xdr:nvSpPr>
      <xdr:spPr>
        <a:xfrm flipH="1">
          <a:off x="3997325" y="4445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1E8074B1-3802-2E4F-B8DE-6402C0D25F8F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B2771B02-703F-5441-AF8B-8F8100039DF8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9652203A-49C3-B540-BB78-CF2EF8D5DD87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7934854B-76E4-8841-9416-14EB60128CB7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FE7B0E9-7F21-5E4E-859E-859C5E8C767F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B192538B-7EE1-7E4D-90EE-195007776152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1FF31748-9365-AB40-A1C5-235BD8695843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37BA30B-ED32-224B-89BE-ECCD73A42870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5BEF22D9-82BC-EE43-8E44-A0DB39DB8139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A0BAFC5C-D61C-F84B-A25E-010E83B437ED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261</xdr:row>
      <xdr:rowOff>180974</xdr:rowOff>
    </xdr:from>
    <xdr:ext cx="285750" cy="257176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2D6A56B4-9F6B-A441-87F1-CFFFFA439B3C}"/>
            </a:ext>
          </a:extLst>
        </xdr:cNvPr>
        <xdr:cNvSpPr txBox="1"/>
      </xdr:nvSpPr>
      <xdr:spPr>
        <a:xfrm flipH="1">
          <a:off x="3997325" y="442753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31D7439E-EFC0-9D44-A084-0B606AAC81B4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374</xdr:row>
      <xdr:rowOff>180974</xdr:rowOff>
    </xdr:from>
    <xdr:ext cx="285750" cy="257176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4C982921-C36A-5C42-98C3-68080AA2D49B}"/>
            </a:ext>
          </a:extLst>
        </xdr:cNvPr>
        <xdr:cNvSpPr txBox="1"/>
      </xdr:nvSpPr>
      <xdr:spPr>
        <a:xfrm flipH="1">
          <a:off x="3997325" y="6241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374</xdr:row>
      <xdr:rowOff>180974</xdr:rowOff>
    </xdr:from>
    <xdr:ext cx="285750" cy="257176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D70725-2986-0146-B4AA-A2619A98F9C9}"/>
            </a:ext>
          </a:extLst>
        </xdr:cNvPr>
        <xdr:cNvSpPr txBox="1"/>
      </xdr:nvSpPr>
      <xdr:spPr>
        <a:xfrm flipH="1">
          <a:off x="3997325" y="6241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2C55AFDF-667F-4741-ACBA-271F50E8EC8F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897D575A-E30D-F541-BA8A-0439B5FA913D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C0881464-33F4-9244-8EB5-503814CCE0B0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3C7A5137-3D44-6D46-B833-D15BC381FA58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2101491-439F-9E4E-89FC-C7CB25DDFFA3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375</xdr:row>
      <xdr:rowOff>0</xdr:rowOff>
    </xdr:from>
    <xdr:ext cx="285750" cy="257176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CA4BFF3-1698-5A43-9A56-C796CE3F10DD}"/>
            </a:ext>
          </a:extLst>
        </xdr:cNvPr>
        <xdr:cNvSpPr txBox="1"/>
      </xdr:nvSpPr>
      <xdr:spPr>
        <a:xfrm flipH="1">
          <a:off x="3997325" y="6240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373</xdr:row>
      <xdr:rowOff>180974</xdr:rowOff>
    </xdr:from>
    <xdr:ext cx="285750" cy="257176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EA461938-1C56-B547-A195-7345A93C19FA}"/>
            </a:ext>
          </a:extLst>
        </xdr:cNvPr>
        <xdr:cNvSpPr txBox="1"/>
      </xdr:nvSpPr>
      <xdr:spPr>
        <a:xfrm flipH="1">
          <a:off x="3997325" y="6223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426</xdr:row>
      <xdr:rowOff>180974</xdr:rowOff>
    </xdr:from>
    <xdr:ext cx="285750" cy="257176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F32A67E8-7F9B-AB4A-9943-B77E64083538}"/>
            </a:ext>
          </a:extLst>
        </xdr:cNvPr>
        <xdr:cNvSpPr txBox="1"/>
      </xdr:nvSpPr>
      <xdr:spPr>
        <a:xfrm flipH="1">
          <a:off x="3997325" y="7112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1B05814A-F50A-284B-9DFB-C08421F44DC5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427</xdr:row>
      <xdr:rowOff>180974</xdr:rowOff>
    </xdr:from>
    <xdr:ext cx="285750" cy="257176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7351AF06-4544-CA44-9770-CB85DB8761FB}"/>
            </a:ext>
          </a:extLst>
        </xdr:cNvPr>
        <xdr:cNvSpPr txBox="1"/>
      </xdr:nvSpPr>
      <xdr:spPr>
        <a:xfrm flipH="1">
          <a:off x="3997325" y="7130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427</xdr:row>
      <xdr:rowOff>180974</xdr:rowOff>
    </xdr:from>
    <xdr:ext cx="285750" cy="257176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E72F75BA-5B16-A74C-8166-3601BEE3BA14}"/>
            </a:ext>
          </a:extLst>
        </xdr:cNvPr>
        <xdr:cNvSpPr txBox="1"/>
      </xdr:nvSpPr>
      <xdr:spPr>
        <a:xfrm flipH="1">
          <a:off x="3997325" y="713009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6C2FCB00-81A2-4E49-93A1-0B3B8D640393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C353A978-16CE-1A47-9DC3-8A209ED2B0D7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CD763A6E-867A-5442-9868-4FB76B6213B3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A903890C-9390-3648-8352-3C7B2FAE4621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0B62807-12CD-7247-9141-7A9F79945DF4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428</xdr:row>
      <xdr:rowOff>0</xdr:rowOff>
    </xdr:from>
    <xdr:ext cx="285750" cy="257176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A6AD4CA6-45C1-EE4B-81B6-62B77DC862C4}"/>
            </a:ext>
          </a:extLst>
        </xdr:cNvPr>
        <xdr:cNvSpPr txBox="1"/>
      </xdr:nvSpPr>
      <xdr:spPr>
        <a:xfrm flipH="1">
          <a:off x="3997325" y="712978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238125</xdr:colOff>
      <xdr:row>426</xdr:row>
      <xdr:rowOff>180974</xdr:rowOff>
    </xdr:from>
    <xdr:ext cx="285750" cy="257176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3F6548E-0119-8F4C-8C39-0268C661D7A3}"/>
            </a:ext>
          </a:extLst>
        </xdr:cNvPr>
        <xdr:cNvSpPr txBox="1"/>
      </xdr:nvSpPr>
      <xdr:spPr>
        <a:xfrm flipH="1">
          <a:off x="3997325" y="71123174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87dc31fd2b100ae/Bossy/Legacy%20Trees%5eJ%20LLC/Availabilities/2026-2027/LegacyBoxelder%20Availability%20-%2008.01.2026.xlsx" TargetMode="External"/><Relationship Id="rId1" Type="http://schemas.openxmlformats.org/officeDocument/2006/relationships/externalLinkPath" Target="https://d.docs.live.net/f87dc31fd2b100ae/Bossy/Legacy%20Trees%5eJ%20LLC/Availabilities/2026-2027/LegacyBoxelder%20Availability%20-%2008.01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iduous Avail"/>
      <sheetName val="Conifer Avail"/>
      <sheetName val="Fruit Avail"/>
      <sheetName val="B&amp;B Shrubs"/>
      <sheetName val="Containers - Deciduous"/>
      <sheetName val="Containers - Conifers"/>
      <sheetName val="Healed in"/>
      <sheetName val="Deciduous Orders"/>
      <sheetName val="Fruit Orders"/>
      <sheetName val="Conifer Or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5">
          <cell r="AY125">
            <v>0</v>
          </cell>
        </row>
        <row r="156">
          <cell r="AY156">
            <v>0</v>
          </cell>
        </row>
        <row r="223">
          <cell r="AY223">
            <v>0</v>
          </cell>
        </row>
        <row r="224">
          <cell r="AY224">
            <v>0</v>
          </cell>
        </row>
        <row r="230">
          <cell r="AY230">
            <v>0</v>
          </cell>
        </row>
        <row r="231">
          <cell r="AY231">
            <v>0</v>
          </cell>
        </row>
        <row r="232">
          <cell r="AY232">
            <v>0</v>
          </cell>
        </row>
        <row r="268">
          <cell r="AY268">
            <v>0</v>
          </cell>
        </row>
        <row r="269">
          <cell r="AY269">
            <v>0</v>
          </cell>
        </row>
        <row r="310">
          <cell r="AY310">
            <v>0</v>
          </cell>
        </row>
        <row r="327">
          <cell r="AY327">
            <v>0</v>
          </cell>
        </row>
        <row r="346">
          <cell r="AY346">
            <v>0</v>
          </cell>
        </row>
        <row r="356">
          <cell r="AY356">
            <v>0</v>
          </cell>
        </row>
        <row r="361">
          <cell r="AY361">
            <v>0</v>
          </cell>
        </row>
        <row r="362">
          <cell r="AY362">
            <v>0</v>
          </cell>
        </row>
        <row r="363">
          <cell r="AY363">
            <v>25</v>
          </cell>
        </row>
        <row r="379">
          <cell r="AY379">
            <v>0</v>
          </cell>
        </row>
        <row r="382">
          <cell r="AY382">
            <v>0</v>
          </cell>
        </row>
        <row r="473">
          <cell r="AY473">
            <v>0</v>
          </cell>
        </row>
        <row r="479">
          <cell r="AY479">
            <v>0</v>
          </cell>
        </row>
        <row r="484">
          <cell r="AY484">
            <v>0</v>
          </cell>
        </row>
        <row r="494">
          <cell r="AY494">
            <v>0</v>
          </cell>
        </row>
        <row r="503">
          <cell r="AY503">
            <v>0</v>
          </cell>
        </row>
        <row r="511">
          <cell r="AY511">
            <v>0</v>
          </cell>
        </row>
        <row r="513">
          <cell r="AY513">
            <v>0</v>
          </cell>
        </row>
        <row r="514">
          <cell r="AY514">
            <v>0</v>
          </cell>
        </row>
      </sheetData>
      <sheetData sheetId="8">
        <row r="10">
          <cell r="AR10">
            <v>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B6D4-B6CB-4F4B-829B-8372C8CB637C}">
  <dimension ref="A1:I445"/>
  <sheetViews>
    <sheetView tabSelected="1" workbookViewId="0">
      <selection activeCell="I7" sqref="I7"/>
    </sheetView>
  </sheetViews>
  <sheetFormatPr defaultColWidth="8.85546875" defaultRowHeight="14.1" customHeight="1" x14ac:dyDescent="0.25"/>
  <cols>
    <col min="1" max="1" width="35.42578125" customWidth="1"/>
    <col min="2" max="4" width="13.85546875" customWidth="1"/>
    <col min="5" max="5" width="13.85546875" style="64" customWidth="1"/>
    <col min="6" max="6" width="12.7109375" hidden="1" customWidth="1"/>
    <col min="7" max="7" width="0" hidden="1" customWidth="1"/>
  </cols>
  <sheetData>
    <row r="1" spans="1:7" ht="14.1" customHeight="1" thickBot="1" x14ac:dyDescent="0.3">
      <c r="A1" s="23" t="s">
        <v>0</v>
      </c>
      <c r="B1" s="24" t="s">
        <v>1</v>
      </c>
      <c r="C1" s="24" t="s">
        <v>2</v>
      </c>
      <c r="D1" s="24" t="s">
        <v>3</v>
      </c>
      <c r="E1" s="66" t="s">
        <v>4</v>
      </c>
    </row>
    <row r="2" spans="1:7" ht="14.1" customHeight="1" x14ac:dyDescent="0.25">
      <c r="A2" s="10" t="s">
        <v>5</v>
      </c>
      <c r="B2" s="11" t="s">
        <v>6</v>
      </c>
      <c r="C2" s="11">
        <v>41</v>
      </c>
      <c r="D2" s="11"/>
      <c r="E2" s="56">
        <v>175</v>
      </c>
      <c r="F2" s="2" t="e">
        <f>SUM(#REF!*E2)</f>
        <v>#REF!</v>
      </c>
      <c r="G2" s="5"/>
    </row>
    <row r="3" spans="1:7" ht="14.1" customHeight="1" thickBot="1" x14ac:dyDescent="0.3">
      <c r="A3" s="12" t="s">
        <v>225</v>
      </c>
      <c r="B3" s="13" t="s">
        <v>7</v>
      </c>
      <c r="C3" s="13">
        <v>4</v>
      </c>
      <c r="D3" s="13"/>
      <c r="E3" s="58">
        <v>185</v>
      </c>
      <c r="F3" s="2"/>
      <c r="G3" s="5"/>
    </row>
    <row r="4" spans="1:7" ht="14.1" customHeight="1" thickTop="1" x14ac:dyDescent="0.25">
      <c r="A4" s="8" t="s">
        <v>8</v>
      </c>
      <c r="B4" s="14" t="s">
        <v>9</v>
      </c>
      <c r="C4" s="14">
        <v>238</v>
      </c>
      <c r="D4" s="14"/>
      <c r="E4" s="60">
        <v>180</v>
      </c>
      <c r="F4" s="2" t="e">
        <f>SUM(#REF!*E4)</f>
        <v>#REF!</v>
      </c>
      <c r="G4" s="5"/>
    </row>
    <row r="5" spans="1:7" ht="14.1" customHeight="1" x14ac:dyDescent="0.25">
      <c r="A5" s="15" t="s">
        <v>10</v>
      </c>
      <c r="B5" s="16" t="s">
        <v>6</v>
      </c>
      <c r="C5" s="16">
        <v>213</v>
      </c>
      <c r="D5" s="16"/>
      <c r="E5" s="57">
        <v>190</v>
      </c>
      <c r="F5" s="2" t="e">
        <f>SUM(#REF!*E5)</f>
        <v>#REF!</v>
      </c>
      <c r="G5" s="5"/>
    </row>
    <row r="6" spans="1:7" ht="14.1" customHeight="1" x14ac:dyDescent="0.25">
      <c r="A6" s="15"/>
      <c r="B6" s="16" t="s">
        <v>11</v>
      </c>
      <c r="C6" s="16">
        <v>227</v>
      </c>
      <c r="D6" s="16"/>
      <c r="E6" s="57">
        <v>200</v>
      </c>
      <c r="F6" s="2" t="e">
        <f>SUM(#REF!*E6)</f>
        <v>#REF!</v>
      </c>
      <c r="G6" s="5"/>
    </row>
    <row r="7" spans="1:7" ht="14.1" customHeight="1" x14ac:dyDescent="0.25">
      <c r="A7" s="7"/>
      <c r="B7" s="16" t="s">
        <v>12</v>
      </c>
      <c r="C7" s="16">
        <v>57</v>
      </c>
      <c r="D7" s="16"/>
      <c r="E7" s="57">
        <v>210</v>
      </c>
      <c r="F7" s="2" t="e">
        <f>SUM(#REF!*E7)</f>
        <v>#REF!</v>
      </c>
      <c r="G7" s="5"/>
    </row>
    <row r="8" spans="1:7" ht="14.1" customHeight="1" thickBot="1" x14ac:dyDescent="0.3">
      <c r="A8" s="17"/>
      <c r="B8" s="13" t="s">
        <v>13</v>
      </c>
      <c r="C8" s="13">
        <v>5</v>
      </c>
      <c r="D8" s="13"/>
      <c r="E8" s="58">
        <v>220</v>
      </c>
      <c r="F8" s="2"/>
      <c r="G8" s="5"/>
    </row>
    <row r="9" spans="1:7" ht="14.1" customHeight="1" thickTop="1" x14ac:dyDescent="0.25">
      <c r="A9" s="8" t="s">
        <v>14</v>
      </c>
      <c r="B9" s="14" t="s">
        <v>9</v>
      </c>
      <c r="C9" s="14">
        <v>80</v>
      </c>
      <c r="D9" s="14"/>
      <c r="E9" s="60">
        <v>160</v>
      </c>
      <c r="F9" s="2" t="e">
        <f>SUM(#REF!*E9)</f>
        <v>#REF!</v>
      </c>
      <c r="G9" s="5"/>
    </row>
    <row r="10" spans="1:7" ht="14.1" customHeight="1" x14ac:dyDescent="0.25">
      <c r="A10" s="15" t="s">
        <v>10</v>
      </c>
      <c r="B10" s="16" t="s">
        <v>6</v>
      </c>
      <c r="C10" s="16">
        <v>146</v>
      </c>
      <c r="D10" s="16"/>
      <c r="E10" s="57">
        <v>170</v>
      </c>
      <c r="F10" s="2" t="e">
        <f>SUM(#REF!*E10)</f>
        <v>#REF!</v>
      </c>
      <c r="G10" s="5"/>
    </row>
    <row r="11" spans="1:7" ht="14.1" customHeight="1" x14ac:dyDescent="0.25">
      <c r="A11" s="7"/>
      <c r="B11" s="16" t="s">
        <v>11</v>
      </c>
      <c r="C11" s="16">
        <v>217</v>
      </c>
      <c r="D11" s="16"/>
      <c r="E11" s="57">
        <v>180</v>
      </c>
      <c r="F11" s="2" t="e">
        <f>SUM(#REF!*E11)</f>
        <v>#REF!</v>
      </c>
      <c r="G11" s="5"/>
    </row>
    <row r="12" spans="1:7" ht="14.1" customHeight="1" x14ac:dyDescent="0.25">
      <c r="A12" s="7"/>
      <c r="B12" s="16" t="s">
        <v>12</v>
      </c>
      <c r="C12" s="16">
        <v>205</v>
      </c>
      <c r="D12" s="16"/>
      <c r="E12" s="57">
        <v>190</v>
      </c>
      <c r="F12" s="2" t="e">
        <f>SUM(#REF!*E12)</f>
        <v>#REF!</v>
      </c>
      <c r="G12" s="5"/>
    </row>
    <row r="13" spans="1:7" ht="14.1" customHeight="1" thickBot="1" x14ac:dyDescent="0.3">
      <c r="A13" s="17"/>
      <c r="B13" s="13" t="s">
        <v>13</v>
      </c>
      <c r="C13" s="13">
        <v>11</v>
      </c>
      <c r="D13" s="13"/>
      <c r="E13" s="58">
        <v>200</v>
      </c>
      <c r="F13" s="2" t="e">
        <f>SUM(#REF!*E13)</f>
        <v>#REF!</v>
      </c>
      <c r="G13" s="5"/>
    </row>
    <row r="14" spans="1:7" ht="14.1" customHeight="1" thickTop="1" x14ac:dyDescent="0.25">
      <c r="A14" s="8" t="s">
        <v>15</v>
      </c>
      <c r="B14" s="14" t="s">
        <v>9</v>
      </c>
      <c r="C14" s="14">
        <v>17</v>
      </c>
      <c r="D14" s="14"/>
      <c r="E14" s="60">
        <v>165</v>
      </c>
      <c r="F14" s="2" t="e">
        <f>SUM(#REF!*E14)</f>
        <v>#REF!</v>
      </c>
      <c r="G14" s="5"/>
    </row>
    <row r="15" spans="1:7" ht="14.1" customHeight="1" x14ac:dyDescent="0.25">
      <c r="A15" s="15" t="s">
        <v>10</v>
      </c>
      <c r="B15" s="16" t="s">
        <v>6</v>
      </c>
      <c r="C15" s="16">
        <v>21</v>
      </c>
      <c r="D15" s="16"/>
      <c r="E15" s="57">
        <v>175</v>
      </c>
      <c r="F15" s="2" t="e">
        <f>SUM(#REF!*E15)</f>
        <v>#REF!</v>
      </c>
      <c r="G15" s="5"/>
    </row>
    <row r="16" spans="1:7" ht="14.1" customHeight="1" x14ac:dyDescent="0.25">
      <c r="A16" s="7"/>
      <c r="B16" s="16" t="s">
        <v>11</v>
      </c>
      <c r="C16" s="16">
        <v>35</v>
      </c>
      <c r="D16" s="16"/>
      <c r="E16" s="57">
        <v>185</v>
      </c>
      <c r="F16" s="2" t="e">
        <f>SUM(#REF!*E16)</f>
        <v>#REF!</v>
      </c>
      <c r="G16" s="5"/>
    </row>
    <row r="17" spans="1:7" ht="14.1" customHeight="1" x14ac:dyDescent="0.25">
      <c r="A17" s="7"/>
      <c r="B17" s="16" t="s">
        <v>12</v>
      </c>
      <c r="C17" s="16">
        <v>41</v>
      </c>
      <c r="D17" s="16"/>
      <c r="E17" s="57">
        <v>195</v>
      </c>
      <c r="F17" s="2" t="e">
        <f>SUM(#REF!*E17)</f>
        <v>#REF!</v>
      </c>
      <c r="G17" s="5"/>
    </row>
    <row r="18" spans="1:7" ht="14.1" customHeight="1" thickBot="1" x14ac:dyDescent="0.3">
      <c r="A18" s="17"/>
      <c r="B18" s="13" t="s">
        <v>13</v>
      </c>
      <c r="C18" s="13">
        <v>2</v>
      </c>
      <c r="D18" s="13"/>
      <c r="E18" s="58">
        <v>205</v>
      </c>
      <c r="F18" s="2"/>
      <c r="G18" s="5"/>
    </row>
    <row r="19" spans="1:7" ht="14.1" customHeight="1" thickTop="1" x14ac:dyDescent="0.25">
      <c r="A19" s="8" t="s">
        <v>16</v>
      </c>
      <c r="B19" s="14" t="s">
        <v>7</v>
      </c>
      <c r="C19" s="14">
        <v>12</v>
      </c>
      <c r="D19" s="14"/>
      <c r="E19" s="60">
        <v>180</v>
      </c>
      <c r="F19" s="2"/>
      <c r="G19" s="5"/>
    </row>
    <row r="20" spans="1:7" ht="14.1" customHeight="1" x14ac:dyDescent="0.25">
      <c r="A20" s="15" t="s">
        <v>17</v>
      </c>
      <c r="B20" s="16" t="s">
        <v>12</v>
      </c>
      <c r="C20" s="16">
        <v>22</v>
      </c>
      <c r="D20" s="16"/>
      <c r="E20" s="57">
        <v>190</v>
      </c>
      <c r="F20" s="2"/>
      <c r="G20" s="5"/>
    </row>
    <row r="21" spans="1:7" ht="14.1" customHeight="1" thickBot="1" x14ac:dyDescent="0.3">
      <c r="A21" s="12" t="s">
        <v>10</v>
      </c>
      <c r="B21" s="13" t="s">
        <v>13</v>
      </c>
      <c r="C21" s="13">
        <v>4</v>
      </c>
      <c r="D21" s="13"/>
      <c r="E21" s="58">
        <v>200</v>
      </c>
      <c r="F21" s="2"/>
      <c r="G21" s="5"/>
    </row>
    <row r="22" spans="1:7" ht="14.1" customHeight="1" thickTop="1" x14ac:dyDescent="0.25">
      <c r="A22" s="8" t="s">
        <v>18</v>
      </c>
      <c r="B22" s="14" t="s">
        <v>7</v>
      </c>
      <c r="C22" s="14">
        <v>2</v>
      </c>
      <c r="D22" s="14"/>
      <c r="E22" s="60">
        <v>180</v>
      </c>
      <c r="F22" s="2"/>
      <c r="G22" s="5"/>
    </row>
    <row r="23" spans="1:7" ht="14.1" customHeight="1" thickBot="1" x14ac:dyDescent="0.3">
      <c r="A23" s="12" t="s">
        <v>19</v>
      </c>
      <c r="B23" s="13" t="s">
        <v>12</v>
      </c>
      <c r="C23" s="13">
        <v>0</v>
      </c>
      <c r="D23" s="13"/>
      <c r="E23" s="58">
        <v>190</v>
      </c>
      <c r="F23" s="2"/>
      <c r="G23" s="5"/>
    </row>
    <row r="24" spans="1:7" ht="14.1" customHeight="1" thickTop="1" x14ac:dyDescent="0.25">
      <c r="A24" s="8" t="s">
        <v>20</v>
      </c>
      <c r="B24" s="14" t="s">
        <v>6</v>
      </c>
      <c r="C24" s="14">
        <v>6</v>
      </c>
      <c r="D24" s="14"/>
      <c r="E24" s="60">
        <v>175</v>
      </c>
      <c r="F24" s="2"/>
      <c r="G24" s="5"/>
    </row>
    <row r="25" spans="1:7" ht="14.1" customHeight="1" thickBot="1" x14ac:dyDescent="0.3">
      <c r="A25" s="12" t="s">
        <v>21</v>
      </c>
      <c r="B25" s="13" t="s">
        <v>7</v>
      </c>
      <c r="C25" s="13">
        <v>0</v>
      </c>
      <c r="D25" s="13"/>
      <c r="E25" s="58">
        <v>185</v>
      </c>
      <c r="F25" s="2"/>
      <c r="G25" s="5"/>
    </row>
    <row r="26" spans="1:7" ht="14.1" customHeight="1" thickTop="1" x14ac:dyDescent="0.25">
      <c r="A26" s="8" t="s">
        <v>22</v>
      </c>
      <c r="B26" s="14" t="s">
        <v>7</v>
      </c>
      <c r="C26" s="14">
        <v>3</v>
      </c>
      <c r="D26" s="14"/>
      <c r="E26" s="60">
        <v>170</v>
      </c>
      <c r="F26" s="2"/>
      <c r="G26" s="5"/>
    </row>
    <row r="27" spans="1:7" ht="14.1" customHeight="1" x14ac:dyDescent="0.25">
      <c r="A27" s="15" t="s">
        <v>23</v>
      </c>
      <c r="B27" s="16" t="s">
        <v>12</v>
      </c>
      <c r="C27" s="16">
        <v>10</v>
      </c>
      <c r="D27" s="16"/>
      <c r="E27" s="57">
        <v>180</v>
      </c>
      <c r="F27" s="2"/>
      <c r="G27" s="5"/>
    </row>
    <row r="28" spans="1:7" ht="14.1" customHeight="1" thickBot="1" x14ac:dyDescent="0.3">
      <c r="A28" s="33"/>
      <c r="B28" s="13" t="s">
        <v>13</v>
      </c>
      <c r="C28" s="13">
        <v>1</v>
      </c>
      <c r="D28" s="13"/>
      <c r="E28" s="58">
        <v>190</v>
      </c>
      <c r="F28" s="2"/>
      <c r="G28" s="5"/>
    </row>
    <row r="29" spans="1:7" ht="14.1" customHeight="1" thickTop="1" x14ac:dyDescent="0.25">
      <c r="A29" s="8" t="s">
        <v>24</v>
      </c>
      <c r="B29" s="14" t="s">
        <v>25</v>
      </c>
      <c r="C29" s="14">
        <v>0</v>
      </c>
      <c r="D29" s="14"/>
      <c r="E29" s="60">
        <v>180</v>
      </c>
      <c r="F29" s="2" t="e">
        <f>SUM(#REF!*E29)</f>
        <v>#REF!</v>
      </c>
      <c r="G29" s="5"/>
    </row>
    <row r="30" spans="1:7" ht="14.1" customHeight="1" x14ac:dyDescent="0.25">
      <c r="A30" s="15" t="s">
        <v>26</v>
      </c>
      <c r="B30" s="16" t="s">
        <v>6</v>
      </c>
      <c r="C30" s="16">
        <v>2</v>
      </c>
      <c r="D30" s="16"/>
      <c r="E30" s="57">
        <v>190</v>
      </c>
      <c r="F30" s="2" t="e">
        <f>SUM(#REF!*E30)</f>
        <v>#REF!</v>
      </c>
      <c r="G30" s="5"/>
    </row>
    <row r="31" spans="1:7" ht="14.1" customHeight="1" thickBot="1" x14ac:dyDescent="0.3">
      <c r="A31" s="17"/>
      <c r="B31" s="13" t="s">
        <v>7</v>
      </c>
      <c r="C31" s="13">
        <v>99</v>
      </c>
      <c r="D31" s="13"/>
      <c r="E31" s="58">
        <v>200</v>
      </c>
      <c r="F31" s="2" t="e">
        <f>SUM(#REF!*E31)</f>
        <v>#REF!</v>
      </c>
      <c r="G31" s="5"/>
    </row>
    <row r="32" spans="1:7" ht="14.1" hidden="1" customHeight="1" x14ac:dyDescent="0.25">
      <c r="A32" s="8"/>
      <c r="B32" s="14" t="s">
        <v>12</v>
      </c>
      <c r="C32" s="14">
        <v>0</v>
      </c>
      <c r="D32" s="14"/>
      <c r="E32" s="60">
        <v>210</v>
      </c>
      <c r="F32" s="2" t="e">
        <f>SUM(#REF!*E32)</f>
        <v>#REF!</v>
      </c>
      <c r="G32" s="5"/>
    </row>
    <row r="33" spans="1:7" ht="14.1" customHeight="1" thickTop="1" x14ac:dyDescent="0.25">
      <c r="A33" s="7" t="s">
        <v>27</v>
      </c>
      <c r="B33" s="16" t="s">
        <v>25</v>
      </c>
      <c r="C33" s="16">
        <v>5</v>
      </c>
      <c r="D33" s="16"/>
      <c r="E33" s="57">
        <v>180</v>
      </c>
      <c r="F33" s="2" t="e">
        <f>SUM(#REF!*E33)</f>
        <v>#REF!</v>
      </c>
      <c r="G33" s="5"/>
    </row>
    <row r="34" spans="1:7" ht="14.1" customHeight="1" x14ac:dyDescent="0.25">
      <c r="A34" s="15" t="s">
        <v>28</v>
      </c>
      <c r="B34" s="16" t="s">
        <v>6</v>
      </c>
      <c r="C34" s="16">
        <v>22</v>
      </c>
      <c r="D34" s="16"/>
      <c r="E34" s="57">
        <v>190</v>
      </c>
      <c r="F34" s="2" t="e">
        <f>SUM(#REF!*E34)</f>
        <v>#REF!</v>
      </c>
      <c r="G34" s="5"/>
    </row>
    <row r="35" spans="1:7" ht="14.1" customHeight="1" thickBot="1" x14ac:dyDescent="0.3">
      <c r="A35" s="17"/>
      <c r="B35" s="13" t="s">
        <v>7</v>
      </c>
      <c r="C35" s="13">
        <v>43</v>
      </c>
      <c r="D35" s="13"/>
      <c r="E35" s="58">
        <v>200</v>
      </c>
      <c r="F35" s="2" t="e">
        <f>SUM(#REF!*E35)</f>
        <v>#REF!</v>
      </c>
      <c r="G35" s="5"/>
    </row>
    <row r="36" spans="1:7" ht="14.1" hidden="1" customHeight="1" x14ac:dyDescent="0.25">
      <c r="A36" s="8"/>
      <c r="B36" s="14" t="s">
        <v>12</v>
      </c>
      <c r="C36" s="14">
        <v>0</v>
      </c>
      <c r="D36" s="14"/>
      <c r="E36" s="60">
        <v>210</v>
      </c>
      <c r="F36" s="2" t="e">
        <f>SUM(#REF!*E36)</f>
        <v>#REF!</v>
      </c>
      <c r="G36" s="5"/>
    </row>
    <row r="37" spans="1:7" ht="14.1" customHeight="1" thickTop="1" x14ac:dyDescent="0.25">
      <c r="A37" s="7" t="s">
        <v>29</v>
      </c>
      <c r="B37" s="16" t="s">
        <v>25</v>
      </c>
      <c r="C37" s="16">
        <v>24</v>
      </c>
      <c r="D37" s="16"/>
      <c r="E37" s="57">
        <v>180</v>
      </c>
      <c r="F37" s="2" t="e">
        <f>SUM(#REF!*E37)</f>
        <v>#REF!</v>
      </c>
      <c r="G37" s="5"/>
    </row>
    <row r="38" spans="1:7" ht="14.1" customHeight="1" x14ac:dyDescent="0.25">
      <c r="A38" s="15" t="s">
        <v>30</v>
      </c>
      <c r="B38" s="16" t="s">
        <v>6</v>
      </c>
      <c r="C38" s="16">
        <v>21</v>
      </c>
      <c r="D38" s="16"/>
      <c r="E38" s="57">
        <v>190</v>
      </c>
      <c r="F38" s="2" t="e">
        <f>SUM(#REF!*E38)</f>
        <v>#REF!</v>
      </c>
      <c r="G38" s="5"/>
    </row>
    <row r="39" spans="1:7" ht="14.1" customHeight="1" thickBot="1" x14ac:dyDescent="0.3">
      <c r="A39" s="17"/>
      <c r="B39" s="13" t="s">
        <v>7</v>
      </c>
      <c r="C39" s="13">
        <v>41</v>
      </c>
      <c r="D39" s="13"/>
      <c r="E39" s="58">
        <v>200</v>
      </c>
      <c r="F39" s="2" t="e">
        <f>SUM(#REF!*E39)</f>
        <v>#REF!</v>
      </c>
      <c r="G39" s="5"/>
    </row>
    <row r="40" spans="1:7" ht="14.1" hidden="1" customHeight="1" x14ac:dyDescent="0.25">
      <c r="A40" s="8"/>
      <c r="B40" s="14" t="s">
        <v>12</v>
      </c>
      <c r="C40" s="14">
        <v>0</v>
      </c>
      <c r="D40" s="14"/>
      <c r="E40" s="60">
        <v>210</v>
      </c>
      <c r="F40" s="2" t="e">
        <f>SUM(#REF!*E40)</f>
        <v>#REF!</v>
      </c>
      <c r="G40" s="5"/>
    </row>
    <row r="41" spans="1:7" ht="14.1" customHeight="1" thickTop="1" x14ac:dyDescent="0.25">
      <c r="A41" s="7" t="s">
        <v>31</v>
      </c>
      <c r="B41" s="16" t="s">
        <v>25</v>
      </c>
      <c r="C41" s="16">
        <v>2</v>
      </c>
      <c r="D41" s="16"/>
      <c r="E41" s="57">
        <v>180</v>
      </c>
      <c r="F41" s="2" t="e">
        <f>SUM(#REF!*E41)</f>
        <v>#REF!</v>
      </c>
      <c r="G41" s="5"/>
    </row>
    <row r="42" spans="1:7" ht="14.1" customHeight="1" x14ac:dyDescent="0.25">
      <c r="A42" s="15" t="s">
        <v>32</v>
      </c>
      <c r="B42" s="16" t="s">
        <v>6</v>
      </c>
      <c r="C42" s="16">
        <v>0</v>
      </c>
      <c r="D42" s="16"/>
      <c r="E42" s="57">
        <v>190</v>
      </c>
      <c r="F42" s="2" t="e">
        <f>SUM(#REF!*E42)</f>
        <v>#REF!</v>
      </c>
      <c r="G42" s="5"/>
    </row>
    <row r="43" spans="1:7" ht="14.1" customHeight="1" thickBot="1" x14ac:dyDescent="0.3">
      <c r="A43" s="17"/>
      <c r="B43" s="13" t="s">
        <v>7</v>
      </c>
      <c r="C43" s="13">
        <v>0</v>
      </c>
      <c r="D43" s="13"/>
      <c r="E43" s="58">
        <v>200</v>
      </c>
      <c r="F43" s="2" t="e">
        <f>SUM(#REF!*E43)</f>
        <v>#REF!</v>
      </c>
      <c r="G43" s="5"/>
    </row>
    <row r="44" spans="1:7" ht="14.1" customHeight="1" thickTop="1" x14ac:dyDescent="0.25">
      <c r="A44" s="8" t="s">
        <v>33</v>
      </c>
      <c r="B44" s="14" t="s">
        <v>6</v>
      </c>
      <c r="C44" s="14">
        <v>1</v>
      </c>
      <c r="D44" s="14"/>
      <c r="E44" s="60">
        <v>190</v>
      </c>
      <c r="F44" s="2"/>
      <c r="G44" s="5"/>
    </row>
    <row r="45" spans="1:7" ht="14.1" customHeight="1" x14ac:dyDescent="0.25">
      <c r="A45" s="15" t="s">
        <v>34</v>
      </c>
      <c r="B45" s="16" t="s">
        <v>7</v>
      </c>
      <c r="C45" s="16">
        <v>4</v>
      </c>
      <c r="D45" s="16"/>
      <c r="E45" s="57">
        <v>200</v>
      </c>
      <c r="F45" s="2"/>
      <c r="G45" s="5"/>
    </row>
    <row r="46" spans="1:7" ht="14.1" customHeight="1" x14ac:dyDescent="0.25">
      <c r="A46" s="7"/>
      <c r="B46" s="16" t="s">
        <v>12</v>
      </c>
      <c r="C46" s="16">
        <v>18</v>
      </c>
      <c r="D46" s="16"/>
      <c r="E46" s="57">
        <v>210</v>
      </c>
      <c r="F46" s="2"/>
      <c r="G46" s="5"/>
    </row>
    <row r="47" spans="1:7" ht="14.1" customHeight="1" thickBot="1" x14ac:dyDescent="0.3">
      <c r="A47" s="17"/>
      <c r="B47" s="13" t="s">
        <v>13</v>
      </c>
      <c r="C47" s="13">
        <v>26</v>
      </c>
      <c r="D47" s="13"/>
      <c r="E47" s="58">
        <v>220</v>
      </c>
      <c r="F47" s="2"/>
      <c r="G47" s="5"/>
    </row>
    <row r="48" spans="1:7" ht="14.1" customHeight="1" thickTop="1" x14ac:dyDescent="0.25">
      <c r="A48" s="8" t="s">
        <v>35</v>
      </c>
      <c r="B48" s="14" t="s">
        <v>25</v>
      </c>
      <c r="C48" s="14">
        <v>0</v>
      </c>
      <c r="D48" s="14"/>
      <c r="E48" s="60">
        <v>180</v>
      </c>
      <c r="F48" s="2" t="e">
        <f>SUM(#REF!*E48)</f>
        <v>#REF!</v>
      </c>
      <c r="G48" s="5"/>
    </row>
    <row r="49" spans="1:7" ht="14.1" customHeight="1" x14ac:dyDescent="0.25">
      <c r="A49" s="15" t="s">
        <v>36</v>
      </c>
      <c r="B49" s="16" t="s">
        <v>6</v>
      </c>
      <c r="C49" s="16">
        <v>29</v>
      </c>
      <c r="D49" s="16"/>
      <c r="E49" s="57">
        <v>190</v>
      </c>
      <c r="F49" s="2" t="e">
        <f>SUM(#REF!*E49)</f>
        <v>#REF!</v>
      </c>
      <c r="G49" s="5"/>
    </row>
    <row r="50" spans="1:7" ht="14.1" customHeight="1" x14ac:dyDescent="0.25">
      <c r="A50" s="7"/>
      <c r="B50" s="16" t="s">
        <v>224</v>
      </c>
      <c r="C50" s="16">
        <v>184</v>
      </c>
      <c r="D50" s="16"/>
      <c r="E50" s="57">
        <v>200</v>
      </c>
      <c r="F50" s="2" t="e">
        <f>SUM(#REF!*E50)</f>
        <v>#REF!</v>
      </c>
      <c r="G50" s="5"/>
    </row>
    <row r="51" spans="1:7" ht="14.1" customHeight="1" x14ac:dyDescent="0.25">
      <c r="A51" s="7"/>
      <c r="B51" s="16" t="s">
        <v>12</v>
      </c>
      <c r="C51" s="16">
        <v>35</v>
      </c>
      <c r="D51" s="16"/>
      <c r="E51" s="57">
        <v>210</v>
      </c>
      <c r="F51" s="2" t="e">
        <f>SUM(#REF!*E51)</f>
        <v>#REF!</v>
      </c>
      <c r="G51" s="5"/>
    </row>
    <row r="52" spans="1:7" ht="14.1" customHeight="1" thickBot="1" x14ac:dyDescent="0.3">
      <c r="A52" s="17"/>
      <c r="B52" s="13" t="s">
        <v>13</v>
      </c>
      <c r="C52" s="13">
        <v>18</v>
      </c>
      <c r="D52" s="13"/>
      <c r="E52" s="58">
        <v>220</v>
      </c>
      <c r="F52" s="2"/>
      <c r="G52" s="5"/>
    </row>
    <row r="53" spans="1:7" ht="14.1" customHeight="1" thickTop="1" x14ac:dyDescent="0.25">
      <c r="A53" s="8" t="s">
        <v>39</v>
      </c>
      <c r="B53" s="14" t="s">
        <v>6</v>
      </c>
      <c r="C53" s="14">
        <v>12</v>
      </c>
      <c r="D53" s="14"/>
      <c r="E53" s="60">
        <v>190</v>
      </c>
      <c r="F53" s="2"/>
      <c r="G53" s="5"/>
    </row>
    <row r="54" spans="1:7" ht="14.1" customHeight="1" x14ac:dyDescent="0.25">
      <c r="A54" s="15" t="s">
        <v>226</v>
      </c>
      <c r="B54" s="16" t="s">
        <v>7</v>
      </c>
      <c r="C54" s="16">
        <v>18</v>
      </c>
      <c r="D54" s="16"/>
      <c r="E54" s="57">
        <v>200</v>
      </c>
      <c r="F54" s="2"/>
      <c r="G54" s="5"/>
    </row>
    <row r="55" spans="1:7" ht="14.1" customHeight="1" thickBot="1" x14ac:dyDescent="0.3">
      <c r="A55" s="17"/>
      <c r="B55" s="13" t="s">
        <v>12</v>
      </c>
      <c r="C55" s="13">
        <v>13</v>
      </c>
      <c r="D55" s="13"/>
      <c r="E55" s="58">
        <v>210</v>
      </c>
      <c r="F55" s="2"/>
      <c r="G55" s="5"/>
    </row>
    <row r="56" spans="1:7" ht="14.1" customHeight="1" thickTop="1" thickBot="1" x14ac:dyDescent="0.3">
      <c r="A56" s="23" t="s">
        <v>0</v>
      </c>
      <c r="B56" s="24" t="s">
        <v>1</v>
      </c>
      <c r="C56" s="24" t="s">
        <v>2</v>
      </c>
      <c r="D56" s="24" t="s">
        <v>3</v>
      </c>
      <c r="E56" s="66" t="s">
        <v>4</v>
      </c>
    </row>
    <row r="57" spans="1:7" ht="14.1" customHeight="1" x14ac:dyDescent="0.25">
      <c r="A57" s="8" t="s">
        <v>40</v>
      </c>
      <c r="B57" s="14" t="s">
        <v>41</v>
      </c>
      <c r="C57" s="14">
        <v>105</v>
      </c>
      <c r="D57" s="14"/>
      <c r="E57" s="60">
        <v>145</v>
      </c>
      <c r="F57" s="2" t="e">
        <f>SUM(#REF!*E57)</f>
        <v>#REF!</v>
      </c>
      <c r="G57" s="5"/>
    </row>
    <row r="58" spans="1:7" ht="14.1" customHeight="1" x14ac:dyDescent="0.25">
      <c r="A58" s="15" t="s">
        <v>42</v>
      </c>
      <c r="B58" s="16" t="s">
        <v>43</v>
      </c>
      <c r="C58" s="16">
        <v>51</v>
      </c>
      <c r="D58" s="16"/>
      <c r="E58" s="57">
        <v>155</v>
      </c>
      <c r="F58" s="2" t="e">
        <f>SUM(#REF!*E58)</f>
        <v>#REF!</v>
      </c>
      <c r="G58" s="5"/>
    </row>
    <row r="59" spans="1:7" ht="14.1" customHeight="1" x14ac:dyDescent="0.25">
      <c r="A59" s="7"/>
      <c r="B59" s="16" t="s">
        <v>44</v>
      </c>
      <c r="C59" s="16">
        <v>100</v>
      </c>
      <c r="D59" s="16"/>
      <c r="E59" s="57">
        <v>165</v>
      </c>
      <c r="F59" s="2" t="e">
        <f>SUM(#REF!*E59)</f>
        <v>#REF!</v>
      </c>
      <c r="G59" s="5"/>
    </row>
    <row r="60" spans="1:7" ht="14.1" customHeight="1" x14ac:dyDescent="0.25">
      <c r="A60" s="7"/>
      <c r="B60" s="16" t="s">
        <v>45</v>
      </c>
      <c r="C60" s="16">
        <v>58</v>
      </c>
      <c r="D60" s="16"/>
      <c r="E60" s="57">
        <v>175</v>
      </c>
      <c r="F60" s="2" t="e">
        <f>SUM(#REF!*E60)</f>
        <v>#REF!</v>
      </c>
      <c r="G60" s="5"/>
    </row>
    <row r="61" spans="1:7" ht="14.1" customHeight="1" x14ac:dyDescent="0.25">
      <c r="A61" s="7"/>
      <c r="B61" s="16" t="s">
        <v>46</v>
      </c>
      <c r="C61" s="16">
        <v>31</v>
      </c>
      <c r="D61" s="16"/>
      <c r="E61" s="57">
        <v>185</v>
      </c>
      <c r="F61" s="2"/>
      <c r="G61" s="5"/>
    </row>
    <row r="62" spans="1:7" ht="14.1" customHeight="1" thickBot="1" x14ac:dyDescent="0.3">
      <c r="A62" s="17"/>
      <c r="B62" s="13" t="s">
        <v>47</v>
      </c>
      <c r="C62" s="13">
        <v>30</v>
      </c>
      <c r="D62" s="13"/>
      <c r="E62" s="58">
        <v>195</v>
      </c>
      <c r="F62" s="2" t="e">
        <f>SUM(#REF!*E62)</f>
        <v>#REF!</v>
      </c>
      <c r="G62" s="5"/>
    </row>
    <row r="63" spans="1:7" ht="14.1" customHeight="1" thickTop="1" x14ac:dyDescent="0.25">
      <c r="A63" s="8" t="s">
        <v>48</v>
      </c>
      <c r="B63" s="14" t="s">
        <v>25</v>
      </c>
      <c r="C63" s="14">
        <v>166</v>
      </c>
      <c r="D63" s="14"/>
      <c r="E63" s="60">
        <v>155</v>
      </c>
      <c r="F63" s="2" t="e">
        <f>SUM(#REF!*E63)</f>
        <v>#REF!</v>
      </c>
      <c r="G63" s="5"/>
    </row>
    <row r="64" spans="1:7" ht="14.1" customHeight="1" x14ac:dyDescent="0.25">
      <c r="A64" s="15" t="s">
        <v>42</v>
      </c>
      <c r="B64" s="16" t="s">
        <v>6</v>
      </c>
      <c r="C64" s="16">
        <v>51</v>
      </c>
      <c r="D64" s="16"/>
      <c r="E64" s="57">
        <v>165</v>
      </c>
      <c r="F64" s="2" t="e">
        <f>SUM(#REF!*E64)</f>
        <v>#REF!</v>
      </c>
      <c r="G64" s="5"/>
    </row>
    <row r="65" spans="1:7" ht="14.1" customHeight="1" x14ac:dyDescent="0.25">
      <c r="A65" s="7"/>
      <c r="B65" s="16" t="s">
        <v>7</v>
      </c>
      <c r="C65" s="16">
        <v>288</v>
      </c>
      <c r="D65" s="6"/>
      <c r="E65" s="57">
        <v>175</v>
      </c>
      <c r="F65" s="2" t="e">
        <f>SUM(#REF!*E65)</f>
        <v>#REF!</v>
      </c>
      <c r="G65" s="5"/>
    </row>
    <row r="66" spans="1:7" ht="14.1" customHeight="1" x14ac:dyDescent="0.25">
      <c r="A66" s="7"/>
      <c r="B66" s="16" t="s">
        <v>12</v>
      </c>
      <c r="C66" s="16">
        <v>187</v>
      </c>
      <c r="D66" s="16"/>
      <c r="E66" s="57">
        <v>185</v>
      </c>
      <c r="F66" s="2" t="e">
        <f>SUM(#REF!*E66)</f>
        <v>#REF!</v>
      </c>
      <c r="G66" s="5"/>
    </row>
    <row r="67" spans="1:7" ht="14.1" customHeight="1" thickBot="1" x14ac:dyDescent="0.3">
      <c r="A67" s="17"/>
      <c r="B67" s="13" t="s">
        <v>13</v>
      </c>
      <c r="C67" s="13">
        <v>94</v>
      </c>
      <c r="D67" s="13"/>
      <c r="E67" s="58">
        <v>195</v>
      </c>
      <c r="F67" s="2" t="e">
        <f>SUM(#REF!*E67)</f>
        <v>#REF!</v>
      </c>
      <c r="G67" s="5"/>
    </row>
    <row r="68" spans="1:7" ht="14.1" customHeight="1" thickTop="1" x14ac:dyDescent="0.25">
      <c r="A68" s="37" t="s">
        <v>49</v>
      </c>
      <c r="B68" s="38" t="s">
        <v>25</v>
      </c>
      <c r="C68" s="38">
        <v>0</v>
      </c>
      <c r="D68" s="38"/>
      <c r="E68" s="63">
        <v>150</v>
      </c>
      <c r="F68" s="2" t="e">
        <f>SUM(#REF!*E68)</f>
        <v>#REF!</v>
      </c>
      <c r="G68" s="5"/>
    </row>
    <row r="69" spans="1:7" ht="14.1" customHeight="1" x14ac:dyDescent="0.25">
      <c r="A69" s="34" t="s">
        <v>50</v>
      </c>
      <c r="B69" s="14" t="s">
        <v>6</v>
      </c>
      <c r="C69" s="14">
        <v>57</v>
      </c>
      <c r="D69" s="14"/>
      <c r="E69" s="60">
        <v>160</v>
      </c>
      <c r="F69" s="2" t="e">
        <f>SUM(#REF!*E69)</f>
        <v>#REF!</v>
      </c>
      <c r="G69" s="5"/>
    </row>
    <row r="70" spans="1:7" ht="14.1" customHeight="1" x14ac:dyDescent="0.25">
      <c r="A70" s="19"/>
      <c r="B70" s="16" t="s">
        <v>7</v>
      </c>
      <c r="C70" s="16">
        <v>250</v>
      </c>
      <c r="D70" s="16"/>
      <c r="E70" s="57">
        <v>170</v>
      </c>
      <c r="F70" s="2" t="e">
        <f>SUM(#REF!*E70)</f>
        <v>#REF!</v>
      </c>
      <c r="G70" s="5"/>
    </row>
    <row r="71" spans="1:7" ht="14.1" customHeight="1" x14ac:dyDescent="0.25">
      <c r="A71" s="7"/>
      <c r="B71" s="16" t="s">
        <v>12</v>
      </c>
      <c r="C71" s="16">
        <v>96</v>
      </c>
      <c r="D71" s="16"/>
      <c r="E71" s="57">
        <v>180</v>
      </c>
      <c r="F71" s="2" t="e">
        <f>SUM(#REF!*E71)</f>
        <v>#REF!</v>
      </c>
      <c r="G71" s="5"/>
    </row>
    <row r="72" spans="1:7" ht="14.1" customHeight="1" x14ac:dyDescent="0.25">
      <c r="A72" s="7"/>
      <c r="B72" s="16" t="s">
        <v>13</v>
      </c>
      <c r="C72" s="16">
        <v>81</v>
      </c>
      <c r="D72" s="16"/>
      <c r="E72" s="57">
        <v>190</v>
      </c>
      <c r="F72" s="2" t="e">
        <f>SUM(#REF!*E72)</f>
        <v>#REF!</v>
      </c>
      <c r="G72" s="5"/>
    </row>
    <row r="73" spans="1:7" ht="14.1" customHeight="1" thickBot="1" x14ac:dyDescent="0.3">
      <c r="A73" s="17"/>
      <c r="B73" s="13" t="s">
        <v>51</v>
      </c>
      <c r="C73" s="13">
        <v>20</v>
      </c>
      <c r="D73" s="13"/>
      <c r="E73" s="58">
        <v>200</v>
      </c>
      <c r="F73" s="2" t="e">
        <f>SUM(#REF!*E73)</f>
        <v>#REF!</v>
      </c>
      <c r="G73" s="5"/>
    </row>
    <row r="74" spans="1:7" s="4" customFormat="1" ht="14.1" customHeight="1" thickTop="1" x14ac:dyDescent="0.25">
      <c r="A74" s="39" t="s">
        <v>52</v>
      </c>
      <c r="B74" s="40" t="s">
        <v>25</v>
      </c>
      <c r="C74" s="40">
        <v>0</v>
      </c>
      <c r="D74" s="40"/>
      <c r="E74" s="61">
        <v>150</v>
      </c>
      <c r="F74" s="3"/>
    </row>
    <row r="75" spans="1:7" ht="14.1" customHeight="1" x14ac:dyDescent="0.25">
      <c r="A75" s="15" t="s">
        <v>53</v>
      </c>
      <c r="B75" s="16" t="s">
        <v>6</v>
      </c>
      <c r="C75" s="21">
        <v>21</v>
      </c>
      <c r="D75" s="16"/>
      <c r="E75" s="57">
        <v>160</v>
      </c>
      <c r="F75" s="2" t="e">
        <f>SUM(#REF!*E75)</f>
        <v>#REF!</v>
      </c>
    </row>
    <row r="76" spans="1:7" ht="14.1" customHeight="1" x14ac:dyDescent="0.25">
      <c r="A76" s="19"/>
      <c r="B76" s="16" t="s">
        <v>7</v>
      </c>
      <c r="C76" s="21">
        <v>103</v>
      </c>
      <c r="D76" s="16"/>
      <c r="E76" s="57">
        <v>170</v>
      </c>
      <c r="F76" s="2" t="e">
        <f>SUM(#REF!*E76)</f>
        <v>#REF!</v>
      </c>
    </row>
    <row r="77" spans="1:7" ht="14.1" customHeight="1" x14ac:dyDescent="0.25">
      <c r="A77" s="7"/>
      <c r="B77" s="16" t="s">
        <v>12</v>
      </c>
      <c r="C77" s="21">
        <v>209</v>
      </c>
      <c r="D77" s="16"/>
      <c r="E77" s="57">
        <v>180</v>
      </c>
      <c r="F77" s="2" t="e">
        <f>SUM(#REF!*E77)</f>
        <v>#REF!</v>
      </c>
    </row>
    <row r="78" spans="1:7" ht="14.1" customHeight="1" x14ac:dyDescent="0.25">
      <c r="A78" s="7"/>
      <c r="B78" s="16" t="s">
        <v>13</v>
      </c>
      <c r="C78" s="21">
        <v>59</v>
      </c>
      <c r="D78" s="16"/>
      <c r="E78" s="57">
        <v>190</v>
      </c>
      <c r="F78" s="2" t="e">
        <f>SUM(#REF!*E78)</f>
        <v>#REF!</v>
      </c>
    </row>
    <row r="79" spans="1:7" ht="14.1" customHeight="1" thickBot="1" x14ac:dyDescent="0.3">
      <c r="A79" s="17"/>
      <c r="B79" s="13" t="s">
        <v>51</v>
      </c>
      <c r="C79" s="13">
        <v>15</v>
      </c>
      <c r="D79" s="13"/>
      <c r="E79" s="58">
        <v>200</v>
      </c>
      <c r="F79" s="2" t="e">
        <f>SUM(#REF!*E79)</f>
        <v>#REF!</v>
      </c>
    </row>
    <row r="80" spans="1:7" ht="14.1" customHeight="1" thickTop="1" x14ac:dyDescent="0.25">
      <c r="A80" s="8" t="s">
        <v>54</v>
      </c>
      <c r="B80" s="14" t="s">
        <v>25</v>
      </c>
      <c r="C80" s="14">
        <v>0</v>
      </c>
      <c r="D80" s="14"/>
      <c r="E80" s="60">
        <v>150</v>
      </c>
      <c r="F80" s="2" t="e">
        <f>SUM(#REF!*E80)</f>
        <v>#REF!</v>
      </c>
    </row>
    <row r="81" spans="1:6" ht="14.1" customHeight="1" x14ac:dyDescent="0.25">
      <c r="A81" s="15" t="s">
        <v>55</v>
      </c>
      <c r="B81" s="16" t="s">
        <v>6</v>
      </c>
      <c r="C81" s="16">
        <v>69</v>
      </c>
      <c r="D81" s="16"/>
      <c r="E81" s="57">
        <v>160</v>
      </c>
      <c r="F81" s="2" t="e">
        <f>SUM(#REF!*E81)</f>
        <v>#REF!</v>
      </c>
    </row>
    <row r="82" spans="1:6" ht="14.1" customHeight="1" x14ac:dyDescent="0.25">
      <c r="A82" s="19"/>
      <c r="B82" s="16" t="s">
        <v>7</v>
      </c>
      <c r="C82" s="16">
        <v>225</v>
      </c>
      <c r="D82" s="16"/>
      <c r="E82" s="57">
        <v>170</v>
      </c>
      <c r="F82" s="2" t="e">
        <f>SUM(#REF!*E82)</f>
        <v>#REF!</v>
      </c>
    </row>
    <row r="83" spans="1:6" ht="14.1" customHeight="1" x14ac:dyDescent="0.25">
      <c r="A83" s="7"/>
      <c r="B83" s="16" t="s">
        <v>12</v>
      </c>
      <c r="C83" s="16">
        <v>40</v>
      </c>
      <c r="D83" s="16"/>
      <c r="E83" s="57">
        <v>180</v>
      </c>
      <c r="F83" s="2" t="e">
        <f>SUM(#REF!*E83)</f>
        <v>#REF!</v>
      </c>
    </row>
    <row r="84" spans="1:6" ht="14.1" customHeight="1" x14ac:dyDescent="0.25">
      <c r="A84" s="7"/>
      <c r="B84" s="16" t="s">
        <v>13</v>
      </c>
      <c r="C84" s="16">
        <v>186</v>
      </c>
      <c r="D84" s="16"/>
      <c r="E84" s="57">
        <v>190</v>
      </c>
      <c r="F84" s="2" t="e">
        <f>SUM(#REF!*E84)</f>
        <v>#REF!</v>
      </c>
    </row>
    <row r="85" spans="1:6" ht="14.1" customHeight="1" thickBot="1" x14ac:dyDescent="0.3">
      <c r="A85" s="17"/>
      <c r="B85" s="13" t="s">
        <v>51</v>
      </c>
      <c r="C85" s="13">
        <v>10</v>
      </c>
      <c r="D85" s="13"/>
      <c r="E85" s="58">
        <v>200</v>
      </c>
      <c r="F85" s="2" t="e">
        <f>SUM(#REF!*E85)</f>
        <v>#REF!</v>
      </c>
    </row>
    <row r="86" spans="1:6" ht="14.1" customHeight="1" thickTop="1" x14ac:dyDescent="0.25">
      <c r="A86" s="8" t="s">
        <v>56</v>
      </c>
      <c r="B86" s="14" t="s">
        <v>6</v>
      </c>
      <c r="C86" s="14">
        <v>28</v>
      </c>
      <c r="D86" s="14"/>
      <c r="E86" s="60">
        <v>165</v>
      </c>
      <c r="F86" s="2"/>
    </row>
    <row r="87" spans="1:6" ht="14.1" customHeight="1" x14ac:dyDescent="0.25">
      <c r="A87" s="15" t="s">
        <v>57</v>
      </c>
      <c r="B87" s="16" t="s">
        <v>7</v>
      </c>
      <c r="C87" s="16">
        <v>29</v>
      </c>
      <c r="D87" s="16"/>
      <c r="E87" s="57">
        <v>175</v>
      </c>
      <c r="F87" s="2"/>
    </row>
    <row r="88" spans="1:6" ht="14.1" customHeight="1" x14ac:dyDescent="0.25">
      <c r="A88" s="7"/>
      <c r="B88" s="16" t="s">
        <v>12</v>
      </c>
      <c r="C88" s="16">
        <v>7</v>
      </c>
      <c r="D88" s="16"/>
      <c r="E88" s="57">
        <v>185</v>
      </c>
      <c r="F88" s="2"/>
    </row>
    <row r="89" spans="1:6" ht="14.1" customHeight="1" thickBot="1" x14ac:dyDescent="0.3">
      <c r="A89" s="17"/>
      <c r="B89" s="13" t="s">
        <v>13</v>
      </c>
      <c r="C89" s="13">
        <v>3</v>
      </c>
      <c r="D89" s="13"/>
      <c r="E89" s="58">
        <v>195</v>
      </c>
      <c r="F89" s="2"/>
    </row>
    <row r="90" spans="1:6" ht="14.1" customHeight="1" thickTop="1" x14ac:dyDescent="0.25">
      <c r="A90" s="8" t="s">
        <v>58</v>
      </c>
      <c r="B90" s="14" t="s">
        <v>25</v>
      </c>
      <c r="C90" s="14">
        <v>0</v>
      </c>
      <c r="D90" s="14"/>
      <c r="E90" s="60">
        <v>155</v>
      </c>
      <c r="F90" s="2" t="e">
        <f>SUM(#REF!*E90)</f>
        <v>#REF!</v>
      </c>
    </row>
    <row r="91" spans="1:6" ht="14.1" customHeight="1" x14ac:dyDescent="0.25">
      <c r="A91" s="15" t="s">
        <v>59</v>
      </c>
      <c r="B91" s="16" t="s">
        <v>6</v>
      </c>
      <c r="C91" s="16">
        <v>0</v>
      </c>
      <c r="D91" s="16"/>
      <c r="E91" s="57">
        <v>165</v>
      </c>
      <c r="F91" s="2" t="e">
        <f>SUM(#REF!*E91)</f>
        <v>#REF!</v>
      </c>
    </row>
    <row r="92" spans="1:6" ht="14.1" customHeight="1" x14ac:dyDescent="0.25">
      <c r="A92" s="7"/>
      <c r="B92" s="16" t="s">
        <v>7</v>
      </c>
      <c r="C92" s="16">
        <v>2</v>
      </c>
      <c r="D92" s="16"/>
      <c r="E92" s="57">
        <v>175</v>
      </c>
      <c r="F92" s="2" t="e">
        <f>SUM(#REF!*E92)</f>
        <v>#REF!</v>
      </c>
    </row>
    <row r="93" spans="1:6" ht="14.1" customHeight="1" x14ac:dyDescent="0.25">
      <c r="A93" s="22"/>
      <c r="B93" s="16" t="s">
        <v>12</v>
      </c>
      <c r="C93" s="16">
        <v>0</v>
      </c>
      <c r="D93" s="16"/>
      <c r="E93" s="57">
        <v>185</v>
      </c>
      <c r="F93" s="2" t="e">
        <f>SUM(#REF!*E93)</f>
        <v>#REF!</v>
      </c>
    </row>
    <row r="94" spans="1:6" ht="14.1" customHeight="1" thickBot="1" x14ac:dyDescent="0.3">
      <c r="A94" s="41"/>
      <c r="B94" s="13" t="s">
        <v>13</v>
      </c>
      <c r="C94" s="13">
        <v>0</v>
      </c>
      <c r="D94" s="13"/>
      <c r="E94" s="58">
        <v>195</v>
      </c>
      <c r="F94" s="2"/>
    </row>
    <row r="95" spans="1:6" ht="14.1" customHeight="1" thickTop="1" x14ac:dyDescent="0.25">
      <c r="A95" s="8" t="s">
        <v>60</v>
      </c>
      <c r="B95" s="14" t="s">
        <v>25</v>
      </c>
      <c r="C95" s="14">
        <v>21</v>
      </c>
      <c r="D95" s="14"/>
      <c r="E95" s="60">
        <v>155</v>
      </c>
      <c r="F95" s="2" t="e">
        <f>SUM(#REF!*E95)</f>
        <v>#REF!</v>
      </c>
    </row>
    <row r="96" spans="1:6" ht="14.1" customHeight="1" x14ac:dyDescent="0.25">
      <c r="A96" s="15" t="s">
        <v>61</v>
      </c>
      <c r="B96" s="16" t="s">
        <v>6</v>
      </c>
      <c r="C96" s="16">
        <v>2</v>
      </c>
      <c r="D96" s="16"/>
      <c r="E96" s="57">
        <v>165</v>
      </c>
      <c r="F96" s="2" t="e">
        <f>SUM(#REF!*E96)</f>
        <v>#REF!</v>
      </c>
    </row>
    <row r="97" spans="1:6" ht="14.1" customHeight="1" x14ac:dyDescent="0.25">
      <c r="A97" s="7"/>
      <c r="B97" s="16" t="s">
        <v>7</v>
      </c>
      <c r="C97" s="16">
        <v>2</v>
      </c>
      <c r="D97" s="16"/>
      <c r="E97" s="57">
        <v>175</v>
      </c>
      <c r="F97" s="2" t="e">
        <f>SUM(#REF!*E97)</f>
        <v>#REF!</v>
      </c>
    </row>
    <row r="98" spans="1:6" ht="14.1" customHeight="1" thickBot="1" x14ac:dyDescent="0.3">
      <c r="A98" s="41"/>
      <c r="B98" s="13" t="s">
        <v>12</v>
      </c>
      <c r="C98" s="13">
        <v>0</v>
      </c>
      <c r="D98" s="13"/>
      <c r="E98" s="58">
        <v>185</v>
      </c>
      <c r="F98" s="2" t="e">
        <f>SUM(#REF!*E98)</f>
        <v>#REF!</v>
      </c>
    </row>
    <row r="99" spans="1:6" ht="14.1" customHeight="1" thickTop="1" x14ac:dyDescent="0.25">
      <c r="A99" s="8" t="s">
        <v>62</v>
      </c>
      <c r="B99" s="14" t="s">
        <v>25</v>
      </c>
      <c r="C99" s="14">
        <v>34</v>
      </c>
      <c r="D99" s="14"/>
      <c r="E99" s="60">
        <v>155</v>
      </c>
      <c r="F99" s="2" t="e">
        <f>SUM(#REF!*E99)</f>
        <v>#REF!</v>
      </c>
    </row>
    <row r="100" spans="1:6" ht="14.1" customHeight="1" x14ac:dyDescent="0.25">
      <c r="A100" s="15" t="s">
        <v>63</v>
      </c>
      <c r="B100" s="16" t="s">
        <v>6</v>
      </c>
      <c r="C100" s="16">
        <v>38</v>
      </c>
      <c r="D100" s="16"/>
      <c r="E100" s="57">
        <v>165</v>
      </c>
      <c r="F100" s="2" t="e">
        <f>SUM(#REF!*E100)</f>
        <v>#REF!</v>
      </c>
    </row>
    <row r="101" spans="1:6" ht="14.1" customHeight="1" x14ac:dyDescent="0.25">
      <c r="A101" s="7"/>
      <c r="B101" s="16" t="s">
        <v>7</v>
      </c>
      <c r="C101" s="16">
        <v>81</v>
      </c>
      <c r="D101" s="16"/>
      <c r="E101" s="57">
        <v>175</v>
      </c>
      <c r="F101" s="2" t="e">
        <f>SUM(#REF!*E101)</f>
        <v>#REF!</v>
      </c>
    </row>
    <row r="102" spans="1:6" ht="14.1" customHeight="1" thickBot="1" x14ac:dyDescent="0.3">
      <c r="A102" s="17"/>
      <c r="B102" s="13" t="s">
        <v>12</v>
      </c>
      <c r="C102" s="13">
        <v>6</v>
      </c>
      <c r="D102" s="13"/>
      <c r="E102" s="58">
        <v>185</v>
      </c>
      <c r="F102" s="2" t="e">
        <f>SUM(#REF!*E102)</f>
        <v>#REF!</v>
      </c>
    </row>
    <row r="103" spans="1:6" ht="14.1" customHeight="1" thickTop="1" x14ac:dyDescent="0.25">
      <c r="A103" s="8" t="s">
        <v>64</v>
      </c>
      <c r="B103" s="14" t="s">
        <v>25</v>
      </c>
      <c r="C103" s="14">
        <v>0</v>
      </c>
      <c r="D103" s="14"/>
      <c r="E103" s="60">
        <v>155</v>
      </c>
      <c r="F103" s="2" t="e">
        <f>SUM(#REF!*E103)</f>
        <v>#REF!</v>
      </c>
    </row>
    <row r="104" spans="1:6" ht="14.1" customHeight="1" x14ac:dyDescent="0.25">
      <c r="A104" s="15" t="s">
        <v>65</v>
      </c>
      <c r="B104" s="16" t="s">
        <v>6</v>
      </c>
      <c r="C104" s="16">
        <v>9</v>
      </c>
      <c r="D104" s="16"/>
      <c r="E104" s="57">
        <v>165</v>
      </c>
      <c r="F104" s="2" t="e">
        <f>SUM(#REF!*E104)</f>
        <v>#REF!</v>
      </c>
    </row>
    <row r="105" spans="1:6" ht="14.1" customHeight="1" x14ac:dyDescent="0.25">
      <c r="A105" s="15" t="s">
        <v>63</v>
      </c>
      <c r="B105" s="16" t="s">
        <v>7</v>
      </c>
      <c r="C105" s="16">
        <v>22</v>
      </c>
      <c r="D105" s="16"/>
      <c r="E105" s="57">
        <v>175</v>
      </c>
      <c r="F105" s="2" t="e">
        <f>SUM(#REF!*E105)</f>
        <v>#REF!</v>
      </c>
    </row>
    <row r="106" spans="1:6" ht="14.1" customHeight="1" x14ac:dyDescent="0.25">
      <c r="A106" s="15"/>
      <c r="B106" s="16" t="s">
        <v>12</v>
      </c>
      <c r="C106" s="16">
        <v>13</v>
      </c>
      <c r="D106" s="16"/>
      <c r="E106" s="57">
        <v>185</v>
      </c>
      <c r="F106" s="2" t="e">
        <f>SUM(#REF!*E106)</f>
        <v>#REF!</v>
      </c>
    </row>
    <row r="107" spans="1:6" ht="14.1" customHeight="1" thickBot="1" x14ac:dyDescent="0.3">
      <c r="A107" s="12"/>
      <c r="B107" s="13" t="s">
        <v>13</v>
      </c>
      <c r="C107" s="13">
        <v>12</v>
      </c>
      <c r="D107" s="13"/>
      <c r="E107" s="58">
        <v>195</v>
      </c>
      <c r="F107" s="2"/>
    </row>
    <row r="108" spans="1:6" ht="14.1" customHeight="1" thickTop="1" thickBot="1" x14ac:dyDescent="0.3">
      <c r="A108" s="23" t="s">
        <v>0</v>
      </c>
      <c r="B108" s="24" t="s">
        <v>1</v>
      </c>
      <c r="C108" s="24" t="s">
        <v>2</v>
      </c>
      <c r="D108" s="24" t="s">
        <v>3</v>
      </c>
      <c r="E108" s="66" t="s">
        <v>4</v>
      </c>
    </row>
    <row r="109" spans="1:6" ht="14.1" customHeight="1" x14ac:dyDescent="0.25">
      <c r="A109" s="8" t="s">
        <v>66</v>
      </c>
      <c r="B109" s="14" t="s">
        <v>25</v>
      </c>
      <c r="C109" s="14">
        <v>5</v>
      </c>
      <c r="D109" s="14"/>
      <c r="E109" s="60">
        <v>155</v>
      </c>
      <c r="F109" s="2" t="e">
        <f>SUM(#REF!*E109)</f>
        <v>#REF!</v>
      </c>
    </row>
    <row r="110" spans="1:6" ht="14.1" customHeight="1" x14ac:dyDescent="0.25">
      <c r="A110" s="15" t="s">
        <v>67</v>
      </c>
      <c r="B110" s="16" t="s">
        <v>6</v>
      </c>
      <c r="C110" s="16">
        <v>0</v>
      </c>
      <c r="D110" s="16"/>
      <c r="E110" s="57">
        <v>165</v>
      </c>
      <c r="F110" s="2" t="e">
        <f>SUM(#REF!*E110)</f>
        <v>#REF!</v>
      </c>
    </row>
    <row r="111" spans="1:6" ht="14.1" customHeight="1" thickBot="1" x14ac:dyDescent="0.3">
      <c r="A111" s="17"/>
      <c r="B111" s="13" t="s">
        <v>7</v>
      </c>
      <c r="C111" s="13">
        <v>23</v>
      </c>
      <c r="D111" s="13"/>
      <c r="E111" s="58">
        <v>175</v>
      </c>
      <c r="F111" s="2" t="e">
        <f>SUM(#REF!*E111)</f>
        <v>#REF!</v>
      </c>
    </row>
    <row r="112" spans="1:6" ht="14.1" hidden="1" customHeight="1" x14ac:dyDescent="0.25">
      <c r="A112" s="8"/>
      <c r="B112" s="14" t="s">
        <v>12</v>
      </c>
      <c r="C112" s="14">
        <f>SUM('[1]Deciduous Orders'!AY125)</f>
        <v>0</v>
      </c>
      <c r="D112" s="14"/>
      <c r="E112" s="60">
        <v>185</v>
      </c>
      <c r="F112" s="2"/>
    </row>
    <row r="113" spans="1:6" ht="14.1" customHeight="1" thickTop="1" x14ac:dyDescent="0.25">
      <c r="A113" s="7" t="s">
        <v>68</v>
      </c>
      <c r="B113" s="16" t="s">
        <v>25</v>
      </c>
      <c r="C113" s="16">
        <v>0</v>
      </c>
      <c r="D113" s="16"/>
      <c r="E113" s="57">
        <v>155</v>
      </c>
      <c r="F113" s="2" t="e">
        <f>SUM(#REF!*E113)</f>
        <v>#REF!</v>
      </c>
    </row>
    <row r="114" spans="1:6" ht="14.1" customHeight="1" x14ac:dyDescent="0.25">
      <c r="A114" s="15" t="s">
        <v>69</v>
      </c>
      <c r="B114" s="16" t="s">
        <v>6</v>
      </c>
      <c r="C114" s="16">
        <v>23</v>
      </c>
      <c r="D114" s="16"/>
      <c r="E114" s="57">
        <v>165</v>
      </c>
      <c r="F114" s="2" t="e">
        <f>SUM(#REF!*E114)</f>
        <v>#REF!</v>
      </c>
    </row>
    <row r="115" spans="1:6" ht="14.1" customHeight="1" thickBot="1" x14ac:dyDescent="0.3">
      <c r="A115" s="17"/>
      <c r="B115" s="13" t="s">
        <v>7</v>
      </c>
      <c r="C115" s="13">
        <v>54</v>
      </c>
      <c r="D115" s="13"/>
      <c r="E115" s="58">
        <v>175</v>
      </c>
      <c r="F115" s="2" t="e">
        <f>SUM(#REF!*E115)</f>
        <v>#REF!</v>
      </c>
    </row>
    <row r="116" spans="1:6" ht="14.1" hidden="1" customHeight="1" x14ac:dyDescent="0.25">
      <c r="A116" s="8"/>
      <c r="B116" s="14" t="s">
        <v>12</v>
      </c>
      <c r="C116" s="14">
        <v>0</v>
      </c>
      <c r="D116" s="14"/>
      <c r="E116" s="60">
        <v>175</v>
      </c>
      <c r="F116" s="2"/>
    </row>
    <row r="117" spans="1:6" ht="14.1" customHeight="1" thickTop="1" x14ac:dyDescent="0.25">
      <c r="A117" s="7" t="s">
        <v>70</v>
      </c>
      <c r="B117" s="16" t="s">
        <v>25</v>
      </c>
      <c r="C117" s="16">
        <v>0</v>
      </c>
      <c r="D117" s="16"/>
      <c r="E117" s="57">
        <v>155</v>
      </c>
      <c r="F117" s="2" t="e">
        <f>SUM(#REF!*E117)</f>
        <v>#REF!</v>
      </c>
    </row>
    <row r="118" spans="1:6" ht="14.1" customHeight="1" x14ac:dyDescent="0.25">
      <c r="A118" s="15" t="s">
        <v>71</v>
      </c>
      <c r="B118" s="16" t="s">
        <v>6</v>
      </c>
      <c r="C118" s="16">
        <v>0</v>
      </c>
      <c r="D118" s="16"/>
      <c r="E118" s="57">
        <v>165</v>
      </c>
      <c r="F118" s="2" t="e">
        <f>SUM(#REF!*E118)</f>
        <v>#REF!</v>
      </c>
    </row>
    <row r="119" spans="1:6" ht="14.1" customHeight="1" thickBot="1" x14ac:dyDescent="0.3">
      <c r="A119" s="17"/>
      <c r="B119" s="13" t="s">
        <v>7</v>
      </c>
      <c r="C119" s="13">
        <v>22</v>
      </c>
      <c r="D119" s="13" t="s">
        <v>72</v>
      </c>
      <c r="E119" s="58">
        <v>175</v>
      </c>
      <c r="F119" s="2" t="e">
        <f>SUM(#REF!*E119)</f>
        <v>#REF!</v>
      </c>
    </row>
    <row r="120" spans="1:6" ht="14.1" hidden="1" customHeight="1" x14ac:dyDescent="0.25">
      <c r="A120" s="8"/>
      <c r="B120" s="14" t="s">
        <v>12</v>
      </c>
      <c r="C120" s="14">
        <v>0</v>
      </c>
      <c r="D120" s="14"/>
      <c r="E120" s="60">
        <v>185</v>
      </c>
      <c r="F120" s="2"/>
    </row>
    <row r="121" spans="1:6" ht="14.1" hidden="1" customHeight="1" x14ac:dyDescent="0.25">
      <c r="A121" s="7"/>
      <c r="B121" s="16" t="s">
        <v>38</v>
      </c>
      <c r="C121" s="16">
        <v>0</v>
      </c>
      <c r="D121" s="16"/>
      <c r="E121" s="57">
        <v>195</v>
      </c>
      <c r="F121" s="2"/>
    </row>
    <row r="122" spans="1:6" ht="14.1" customHeight="1" thickTop="1" x14ac:dyDescent="0.25">
      <c r="A122" s="7" t="s">
        <v>73</v>
      </c>
      <c r="B122" s="16" t="s">
        <v>25</v>
      </c>
      <c r="C122" s="16">
        <v>36</v>
      </c>
      <c r="D122" s="16"/>
      <c r="E122" s="57">
        <v>155</v>
      </c>
      <c r="F122" s="2" t="e">
        <f>SUM(#REF!*E122)</f>
        <v>#REF!</v>
      </c>
    </row>
    <row r="123" spans="1:6" ht="14.1" customHeight="1" x14ac:dyDescent="0.25">
      <c r="A123" s="15" t="s">
        <v>74</v>
      </c>
      <c r="B123" s="16" t="s">
        <v>6</v>
      </c>
      <c r="C123" s="16">
        <v>41</v>
      </c>
      <c r="D123" s="16"/>
      <c r="E123" s="57">
        <v>165</v>
      </c>
      <c r="F123" s="2" t="e">
        <f>SUM(#REF!*E123)</f>
        <v>#REF!</v>
      </c>
    </row>
    <row r="124" spans="1:6" ht="14.1" customHeight="1" x14ac:dyDescent="0.25">
      <c r="A124" s="7"/>
      <c r="B124" s="16" t="s">
        <v>7</v>
      </c>
      <c r="C124" s="16">
        <v>27</v>
      </c>
      <c r="D124" s="16"/>
      <c r="E124" s="57">
        <v>175</v>
      </c>
      <c r="F124" s="2" t="e">
        <f>SUM(#REF!*E124)</f>
        <v>#REF!</v>
      </c>
    </row>
    <row r="125" spans="1:6" ht="14.1" customHeight="1" x14ac:dyDescent="0.25">
      <c r="A125" s="7"/>
      <c r="B125" s="16" t="s">
        <v>12</v>
      </c>
      <c r="C125" s="16">
        <v>13</v>
      </c>
      <c r="D125" s="16"/>
      <c r="E125" s="57">
        <v>185</v>
      </c>
      <c r="F125" s="2" t="e">
        <f>SUM(#REF!*E125)</f>
        <v>#REF!</v>
      </c>
    </row>
    <row r="126" spans="1:6" ht="14.1" customHeight="1" thickBot="1" x14ac:dyDescent="0.3">
      <c r="A126" s="17"/>
      <c r="B126" s="13" t="s">
        <v>13</v>
      </c>
      <c r="C126" s="13">
        <v>2</v>
      </c>
      <c r="D126" s="13"/>
      <c r="E126" s="58">
        <v>195</v>
      </c>
      <c r="F126" s="2"/>
    </row>
    <row r="127" spans="1:6" ht="14.1" customHeight="1" thickTop="1" x14ac:dyDescent="0.25">
      <c r="A127" s="8" t="s">
        <v>75</v>
      </c>
      <c r="B127" s="14" t="s">
        <v>25</v>
      </c>
      <c r="C127" s="14">
        <v>0</v>
      </c>
      <c r="D127" s="14"/>
      <c r="E127" s="60">
        <v>155</v>
      </c>
      <c r="F127" s="2" t="e">
        <f>SUM(#REF!*E127)</f>
        <v>#REF!</v>
      </c>
    </row>
    <row r="128" spans="1:6" ht="14.1" customHeight="1" x14ac:dyDescent="0.25">
      <c r="A128" s="15" t="s">
        <v>76</v>
      </c>
      <c r="B128" s="16" t="s">
        <v>6</v>
      </c>
      <c r="C128" s="16">
        <v>0</v>
      </c>
      <c r="D128" s="16"/>
      <c r="E128" s="57">
        <v>165</v>
      </c>
      <c r="F128" s="2" t="e">
        <f>SUM(#REF!*E128)</f>
        <v>#REF!</v>
      </c>
    </row>
    <row r="129" spans="1:6" ht="14.1" customHeight="1" x14ac:dyDescent="0.25">
      <c r="A129" s="7"/>
      <c r="B129" s="16" t="s">
        <v>7</v>
      </c>
      <c r="C129" s="16">
        <v>20</v>
      </c>
      <c r="D129" s="16"/>
      <c r="E129" s="57">
        <v>175</v>
      </c>
      <c r="F129" s="2" t="e">
        <f>SUM(#REF!*E129)</f>
        <v>#REF!</v>
      </c>
    </row>
    <row r="130" spans="1:6" ht="14.1" customHeight="1" thickBot="1" x14ac:dyDescent="0.3">
      <c r="A130" s="17"/>
      <c r="B130" s="13" t="s">
        <v>12</v>
      </c>
      <c r="C130" s="13">
        <v>0</v>
      </c>
      <c r="D130" s="13"/>
      <c r="E130" s="58">
        <v>185</v>
      </c>
      <c r="F130" s="2" t="e">
        <f>SUM(#REF!*E130)</f>
        <v>#REF!</v>
      </c>
    </row>
    <row r="131" spans="1:6" ht="14.1" customHeight="1" thickTop="1" x14ac:dyDescent="0.25">
      <c r="A131" s="8" t="s">
        <v>77</v>
      </c>
      <c r="B131" s="14" t="s">
        <v>25</v>
      </c>
      <c r="C131" s="14">
        <v>32</v>
      </c>
      <c r="D131" s="14"/>
      <c r="E131" s="60">
        <v>155</v>
      </c>
      <c r="F131" s="2" t="e">
        <f>SUM(#REF!*E131)</f>
        <v>#REF!</v>
      </c>
    </row>
    <row r="132" spans="1:6" ht="14.1" customHeight="1" x14ac:dyDescent="0.25">
      <c r="A132" s="15" t="s">
        <v>78</v>
      </c>
      <c r="B132" s="16" t="s">
        <v>6</v>
      </c>
      <c r="C132" s="16">
        <v>41</v>
      </c>
      <c r="D132" s="16"/>
      <c r="E132" s="57">
        <v>165</v>
      </c>
      <c r="F132" s="2" t="e">
        <f>SUM(#REF!*E132)</f>
        <v>#REF!</v>
      </c>
    </row>
    <row r="133" spans="1:6" ht="14.1" customHeight="1" thickBot="1" x14ac:dyDescent="0.3">
      <c r="A133" s="17"/>
      <c r="B133" s="13" t="s">
        <v>7</v>
      </c>
      <c r="C133" s="13">
        <v>29</v>
      </c>
      <c r="D133" s="13"/>
      <c r="E133" s="58">
        <v>175</v>
      </c>
      <c r="F133" s="2" t="e">
        <f>SUM(#REF!*E133)</f>
        <v>#REF!</v>
      </c>
    </row>
    <row r="134" spans="1:6" ht="14.1" hidden="1" customHeight="1" x14ac:dyDescent="0.25">
      <c r="A134" s="8"/>
      <c r="B134" s="14" t="s">
        <v>12</v>
      </c>
      <c r="C134" s="14">
        <v>0</v>
      </c>
      <c r="D134" s="14"/>
      <c r="E134" s="60">
        <v>185</v>
      </c>
      <c r="F134" s="2" t="e">
        <f>SUM(#REF!*E134)</f>
        <v>#REF!</v>
      </c>
    </row>
    <row r="135" spans="1:6" ht="14.1" customHeight="1" thickTop="1" x14ac:dyDescent="0.25">
      <c r="A135" s="10" t="s">
        <v>79</v>
      </c>
      <c r="B135" s="11" t="s">
        <v>25</v>
      </c>
      <c r="C135" s="11">
        <f>SUM('[1]Deciduous Orders'!AY156)</f>
        <v>0</v>
      </c>
      <c r="D135" s="11"/>
      <c r="E135" s="56">
        <v>155</v>
      </c>
      <c r="F135" s="2" t="e">
        <f>SUM(#REF!*E135)</f>
        <v>#REF!</v>
      </c>
    </row>
    <row r="136" spans="1:6" ht="14.1" customHeight="1" x14ac:dyDescent="0.25">
      <c r="A136" s="15" t="s">
        <v>80</v>
      </c>
      <c r="B136" s="16" t="s">
        <v>6</v>
      </c>
      <c r="C136" s="16">
        <v>24</v>
      </c>
      <c r="D136" s="16"/>
      <c r="E136" s="57">
        <v>165</v>
      </c>
      <c r="F136" s="2" t="e">
        <f>SUM(#REF!*E136)</f>
        <v>#REF!</v>
      </c>
    </row>
    <row r="137" spans="1:6" ht="14.1" customHeight="1" x14ac:dyDescent="0.25">
      <c r="A137" s="7"/>
      <c r="B137" s="16" t="s">
        <v>7</v>
      </c>
      <c r="C137" s="16">
        <v>38</v>
      </c>
      <c r="D137" s="16"/>
      <c r="E137" s="57">
        <v>175</v>
      </c>
      <c r="F137" s="2" t="e">
        <f>SUM(#REF!*E137)</f>
        <v>#REF!</v>
      </c>
    </row>
    <row r="138" spans="1:6" ht="14.1" customHeight="1" x14ac:dyDescent="0.25">
      <c r="A138" s="7"/>
      <c r="B138" s="16" t="s">
        <v>12</v>
      </c>
      <c r="C138" s="16">
        <v>0</v>
      </c>
      <c r="D138" s="16"/>
      <c r="E138" s="57">
        <v>185</v>
      </c>
      <c r="F138" s="2" t="e">
        <f>SUM(#REF!*E138)</f>
        <v>#REF!</v>
      </c>
    </row>
    <row r="139" spans="1:6" ht="14.1" customHeight="1" thickBot="1" x14ac:dyDescent="0.3">
      <c r="A139" s="17"/>
      <c r="B139" s="13" t="s">
        <v>13</v>
      </c>
      <c r="C139" s="13">
        <v>11</v>
      </c>
      <c r="D139" s="13"/>
      <c r="E139" s="58">
        <v>195</v>
      </c>
      <c r="F139" s="2"/>
    </row>
    <row r="140" spans="1:6" ht="14.1" customHeight="1" thickTop="1" x14ac:dyDescent="0.25">
      <c r="A140" s="8" t="s">
        <v>81</v>
      </c>
      <c r="B140" s="14" t="s">
        <v>25</v>
      </c>
      <c r="C140" s="14">
        <v>81</v>
      </c>
      <c r="D140" s="14"/>
      <c r="E140" s="60">
        <v>155</v>
      </c>
      <c r="F140" s="2" t="e">
        <f>SUM(#REF!*E140)</f>
        <v>#REF!</v>
      </c>
    </row>
    <row r="141" spans="1:6" ht="14.1" customHeight="1" x14ac:dyDescent="0.25">
      <c r="A141" s="15" t="s">
        <v>82</v>
      </c>
      <c r="B141" s="16" t="s">
        <v>6</v>
      </c>
      <c r="C141" s="16">
        <v>131</v>
      </c>
      <c r="D141" s="16"/>
      <c r="E141" s="57">
        <v>165</v>
      </c>
      <c r="F141" s="2" t="e">
        <f>SUM(#REF!*E141)</f>
        <v>#REF!</v>
      </c>
    </row>
    <row r="142" spans="1:6" ht="14.1" customHeight="1" x14ac:dyDescent="0.25">
      <c r="A142" s="7"/>
      <c r="B142" s="16" t="s">
        <v>7</v>
      </c>
      <c r="C142" s="16">
        <v>88</v>
      </c>
      <c r="D142" s="16"/>
      <c r="E142" s="57">
        <v>175</v>
      </c>
      <c r="F142" s="2" t="e">
        <f>SUM(#REF!*E142)</f>
        <v>#REF!</v>
      </c>
    </row>
    <row r="143" spans="1:6" ht="14.1" customHeight="1" x14ac:dyDescent="0.25">
      <c r="A143" s="7"/>
      <c r="B143" s="16" t="s">
        <v>12</v>
      </c>
      <c r="C143" s="16">
        <v>246</v>
      </c>
      <c r="D143" s="16"/>
      <c r="E143" s="57">
        <v>185</v>
      </c>
      <c r="F143" s="2" t="e">
        <f>SUM(#REF!*E143)</f>
        <v>#REF!</v>
      </c>
    </row>
    <row r="144" spans="1:6" ht="14.1" customHeight="1" thickBot="1" x14ac:dyDescent="0.3">
      <c r="A144" s="17"/>
      <c r="B144" s="13" t="s">
        <v>13</v>
      </c>
      <c r="C144" s="13">
        <v>81</v>
      </c>
      <c r="D144" s="13"/>
      <c r="E144" s="58">
        <v>195</v>
      </c>
      <c r="F144" s="2"/>
    </row>
    <row r="145" spans="1:6" ht="14.1" customHeight="1" thickTop="1" x14ac:dyDescent="0.25">
      <c r="A145" s="8" t="s">
        <v>83</v>
      </c>
      <c r="B145" s="14" t="s">
        <v>25</v>
      </c>
      <c r="C145" s="14">
        <v>45</v>
      </c>
      <c r="D145" s="14"/>
      <c r="E145" s="60">
        <v>155</v>
      </c>
      <c r="F145" s="2" t="e">
        <f>SUM(#REF!*E145)</f>
        <v>#REF!</v>
      </c>
    </row>
    <row r="146" spans="1:6" ht="14.1" customHeight="1" x14ac:dyDescent="0.25">
      <c r="A146" s="15" t="s">
        <v>84</v>
      </c>
      <c r="B146" s="16" t="s">
        <v>6</v>
      </c>
      <c r="C146" s="16">
        <v>13</v>
      </c>
      <c r="D146" s="16"/>
      <c r="E146" s="57">
        <v>165</v>
      </c>
      <c r="F146" s="2" t="e">
        <f>SUM(#REF!*E146)</f>
        <v>#REF!</v>
      </c>
    </row>
    <row r="147" spans="1:6" ht="14.1" customHeight="1" x14ac:dyDescent="0.25">
      <c r="A147" s="7"/>
      <c r="B147" s="16" t="s">
        <v>7</v>
      </c>
      <c r="C147" s="16">
        <v>175</v>
      </c>
      <c r="D147" s="16"/>
      <c r="E147" s="57">
        <v>175</v>
      </c>
      <c r="F147" s="2" t="e">
        <f>SUM(#REF!*E147)</f>
        <v>#REF!</v>
      </c>
    </row>
    <row r="148" spans="1:6" ht="14.1" customHeight="1" x14ac:dyDescent="0.25">
      <c r="A148" s="7"/>
      <c r="B148" s="16" t="s">
        <v>12</v>
      </c>
      <c r="C148" s="16">
        <v>71</v>
      </c>
      <c r="D148" s="16"/>
      <c r="E148" s="57">
        <v>185</v>
      </c>
      <c r="F148" s="2" t="e">
        <f>SUM(#REF!*E148)</f>
        <v>#REF!</v>
      </c>
    </row>
    <row r="149" spans="1:6" ht="14.1" customHeight="1" thickBot="1" x14ac:dyDescent="0.3">
      <c r="A149" s="17"/>
      <c r="B149" s="13" t="s">
        <v>13</v>
      </c>
      <c r="C149" s="13">
        <v>1</v>
      </c>
      <c r="D149" s="13"/>
      <c r="E149" s="58">
        <v>195</v>
      </c>
      <c r="F149" s="2" t="e">
        <f>SUM(#REF!*E149)</f>
        <v>#REF!</v>
      </c>
    </row>
    <row r="150" spans="1:6" ht="14.1" customHeight="1" thickTop="1" x14ac:dyDescent="0.25">
      <c r="A150" s="8" t="s">
        <v>85</v>
      </c>
      <c r="B150" s="14" t="s">
        <v>25</v>
      </c>
      <c r="C150" s="14">
        <v>44</v>
      </c>
      <c r="D150" s="14"/>
      <c r="E150" s="60">
        <v>155</v>
      </c>
      <c r="F150" s="2" t="e">
        <f>SUM(#REF!*E150)</f>
        <v>#REF!</v>
      </c>
    </row>
    <row r="151" spans="1:6" ht="14.1" customHeight="1" x14ac:dyDescent="0.25">
      <c r="A151" s="15" t="s">
        <v>86</v>
      </c>
      <c r="B151" s="16" t="s">
        <v>6</v>
      </c>
      <c r="C151" s="16">
        <v>37</v>
      </c>
      <c r="D151" s="16"/>
      <c r="E151" s="57">
        <v>165</v>
      </c>
      <c r="F151" s="2" t="e">
        <f>SUM(#REF!*E151)</f>
        <v>#REF!</v>
      </c>
    </row>
    <row r="152" spans="1:6" ht="14.1" customHeight="1" x14ac:dyDescent="0.25">
      <c r="A152" s="7"/>
      <c r="B152" s="16" t="s">
        <v>7</v>
      </c>
      <c r="C152" s="16">
        <v>172</v>
      </c>
      <c r="D152" s="16"/>
      <c r="E152" s="57">
        <v>175</v>
      </c>
      <c r="F152" s="2" t="e">
        <f>SUM(#REF!*E152)</f>
        <v>#REF!</v>
      </c>
    </row>
    <row r="153" spans="1:6" ht="14.1" customHeight="1" thickBot="1" x14ac:dyDescent="0.3">
      <c r="A153" s="17"/>
      <c r="B153" s="13" t="s">
        <v>12</v>
      </c>
      <c r="C153" s="13">
        <v>33</v>
      </c>
      <c r="D153" s="13"/>
      <c r="E153" s="58">
        <v>185</v>
      </c>
      <c r="F153" s="2" t="e">
        <f>SUM(#REF!*E153)</f>
        <v>#REF!</v>
      </c>
    </row>
    <row r="154" spans="1:6" ht="14.1" customHeight="1" thickTop="1" x14ac:dyDescent="0.25">
      <c r="A154" s="8" t="s">
        <v>223</v>
      </c>
      <c r="B154" s="14" t="s">
        <v>25</v>
      </c>
      <c r="C154" s="14">
        <v>12</v>
      </c>
      <c r="D154" s="14"/>
      <c r="E154" s="60">
        <v>155</v>
      </c>
      <c r="F154" s="2" t="e">
        <f>SUM(#REF!*E154)</f>
        <v>#REF!</v>
      </c>
    </row>
    <row r="155" spans="1:6" ht="14.1" customHeight="1" x14ac:dyDescent="0.25">
      <c r="A155" s="15" t="s">
        <v>87</v>
      </c>
      <c r="B155" s="16" t="s">
        <v>6</v>
      </c>
      <c r="C155" s="16">
        <v>0</v>
      </c>
      <c r="D155" s="16"/>
      <c r="E155" s="57">
        <v>165</v>
      </c>
      <c r="F155" s="2" t="e">
        <f>SUM(#REF!*E155)</f>
        <v>#REF!</v>
      </c>
    </row>
    <row r="156" spans="1:6" ht="14.1" customHeight="1" thickBot="1" x14ac:dyDescent="0.3">
      <c r="A156" s="17"/>
      <c r="B156" s="13" t="s">
        <v>7</v>
      </c>
      <c r="C156" s="13">
        <v>0</v>
      </c>
      <c r="D156" s="13"/>
      <c r="E156" s="58">
        <v>175</v>
      </c>
      <c r="F156" s="2" t="e">
        <f>SUM(#REF!*E156)</f>
        <v>#REF!</v>
      </c>
    </row>
    <row r="157" spans="1:6" ht="14.1" customHeight="1" thickTop="1" x14ac:dyDescent="0.25">
      <c r="A157" s="8" t="s">
        <v>88</v>
      </c>
      <c r="B157" s="14" t="s">
        <v>25</v>
      </c>
      <c r="C157" s="14">
        <v>11</v>
      </c>
      <c r="D157" s="14"/>
      <c r="E157" s="60">
        <v>155</v>
      </c>
      <c r="F157" s="2" t="e">
        <f>SUM(#REF!*E157)</f>
        <v>#REF!</v>
      </c>
    </row>
    <row r="158" spans="1:6" ht="14.1" customHeight="1" x14ac:dyDescent="0.25">
      <c r="A158" s="15" t="s">
        <v>89</v>
      </c>
      <c r="B158" s="16" t="s">
        <v>6</v>
      </c>
      <c r="C158" s="16">
        <v>34</v>
      </c>
      <c r="D158" s="16"/>
      <c r="E158" s="57">
        <v>165</v>
      </c>
      <c r="F158" s="2" t="e">
        <f>SUM(#REF!*E158)</f>
        <v>#REF!</v>
      </c>
    </row>
    <row r="159" spans="1:6" ht="14.1" customHeight="1" thickBot="1" x14ac:dyDescent="0.3">
      <c r="A159" s="17"/>
      <c r="B159" s="13" t="s">
        <v>7</v>
      </c>
      <c r="C159" s="13">
        <v>4</v>
      </c>
      <c r="D159" s="13"/>
      <c r="E159" s="58">
        <v>175</v>
      </c>
      <c r="F159" s="2" t="e">
        <f>SUM(#REF!*E159)</f>
        <v>#REF!</v>
      </c>
    </row>
    <row r="160" spans="1:6" ht="14.1" customHeight="1" thickTop="1" x14ac:dyDescent="0.25">
      <c r="A160" s="8" t="s">
        <v>90</v>
      </c>
      <c r="B160" s="14" t="s">
        <v>25</v>
      </c>
      <c r="C160" s="14">
        <v>50</v>
      </c>
      <c r="D160" s="14"/>
      <c r="E160" s="60">
        <v>155</v>
      </c>
      <c r="F160" s="2" t="e">
        <f>SUM(#REF!*E160)</f>
        <v>#REF!</v>
      </c>
    </row>
    <row r="161" spans="1:6" ht="14.1" customHeight="1" x14ac:dyDescent="0.25">
      <c r="A161" s="15" t="s">
        <v>91</v>
      </c>
      <c r="B161" s="16" t="s">
        <v>6</v>
      </c>
      <c r="C161" s="16">
        <v>0</v>
      </c>
      <c r="D161" s="16"/>
      <c r="E161" s="57">
        <v>165</v>
      </c>
      <c r="F161" s="2" t="e">
        <f>SUM(#REF!*E161)</f>
        <v>#REF!</v>
      </c>
    </row>
    <row r="162" spans="1:6" ht="14.1" customHeight="1" thickBot="1" x14ac:dyDescent="0.3">
      <c r="A162" s="17"/>
      <c r="B162" s="13" t="s">
        <v>7</v>
      </c>
      <c r="C162" s="13">
        <v>0</v>
      </c>
      <c r="D162" s="13"/>
      <c r="E162" s="58">
        <v>175</v>
      </c>
      <c r="F162" s="2" t="e">
        <f>SUM(#REF!*E162)</f>
        <v>#REF!</v>
      </c>
    </row>
    <row r="163" spans="1:6" ht="14.1" hidden="1" customHeight="1" x14ac:dyDescent="0.25">
      <c r="A163" s="8"/>
      <c r="B163" s="14" t="s">
        <v>12</v>
      </c>
      <c r="C163" s="14">
        <v>0</v>
      </c>
      <c r="D163" s="14"/>
      <c r="E163" s="60">
        <v>185</v>
      </c>
      <c r="F163" s="2" t="e">
        <f>SUM(#REF!*E163)</f>
        <v>#REF!</v>
      </c>
    </row>
    <row r="164" spans="1:6" ht="14.1" customHeight="1" thickTop="1" thickBot="1" x14ac:dyDescent="0.3">
      <c r="A164" s="23" t="s">
        <v>0</v>
      </c>
      <c r="B164" s="24" t="s">
        <v>1</v>
      </c>
      <c r="C164" s="24" t="s">
        <v>2</v>
      </c>
      <c r="D164" s="24" t="s">
        <v>3</v>
      </c>
      <c r="E164" s="66" t="s">
        <v>4</v>
      </c>
    </row>
    <row r="165" spans="1:6" ht="14.1" customHeight="1" x14ac:dyDescent="0.25">
      <c r="A165" s="7" t="s">
        <v>92</v>
      </c>
      <c r="B165" s="16" t="s">
        <v>25</v>
      </c>
      <c r="C165" s="16">
        <v>304</v>
      </c>
      <c r="D165" s="16"/>
      <c r="E165" s="57">
        <v>155</v>
      </c>
      <c r="F165" s="2" t="e">
        <f>SUM(#REF!*E165)</f>
        <v>#REF!</v>
      </c>
    </row>
    <row r="166" spans="1:6" ht="14.1" customHeight="1" x14ac:dyDescent="0.25">
      <c r="A166" s="15" t="s">
        <v>93</v>
      </c>
      <c r="B166" s="16" t="s">
        <v>6</v>
      </c>
      <c r="C166" s="16">
        <v>83</v>
      </c>
      <c r="D166" s="16"/>
      <c r="E166" s="57">
        <v>165</v>
      </c>
      <c r="F166" s="2" t="e">
        <f>SUM(#REF!*E166)</f>
        <v>#REF!</v>
      </c>
    </row>
    <row r="167" spans="1:6" ht="14.1" customHeight="1" x14ac:dyDescent="0.25">
      <c r="A167" s="7"/>
      <c r="B167" s="16" t="s">
        <v>7</v>
      </c>
      <c r="C167" s="16">
        <v>99</v>
      </c>
      <c r="D167" s="16"/>
      <c r="E167" s="57">
        <v>175</v>
      </c>
      <c r="F167" s="2" t="e">
        <f>SUM(#REF!*E167)</f>
        <v>#REF!</v>
      </c>
    </row>
    <row r="168" spans="1:6" ht="14.1" customHeight="1" thickBot="1" x14ac:dyDescent="0.3">
      <c r="A168" s="17"/>
      <c r="B168" s="13" t="s">
        <v>12</v>
      </c>
      <c r="C168" s="13">
        <v>46</v>
      </c>
      <c r="D168" s="13"/>
      <c r="E168" s="58">
        <v>185</v>
      </c>
      <c r="F168" s="2" t="e">
        <f>SUM(#REF!*E168)</f>
        <v>#REF!</v>
      </c>
    </row>
    <row r="169" spans="1:6" ht="14.1" customHeight="1" thickTop="1" x14ac:dyDescent="0.25">
      <c r="A169" s="8" t="s">
        <v>94</v>
      </c>
      <c r="B169" s="14" t="s">
        <v>25</v>
      </c>
      <c r="C169" s="14">
        <v>0</v>
      </c>
      <c r="D169" s="14"/>
      <c r="E169" s="60">
        <v>155</v>
      </c>
      <c r="F169" s="2" t="e">
        <f>SUM(#REF!*E169)</f>
        <v>#REF!</v>
      </c>
    </row>
    <row r="170" spans="1:6" ht="14.1" customHeight="1" x14ac:dyDescent="0.25">
      <c r="A170" s="15" t="s">
        <v>95</v>
      </c>
      <c r="B170" s="16" t="s">
        <v>6</v>
      </c>
      <c r="C170" s="16">
        <v>9</v>
      </c>
      <c r="D170" s="16"/>
      <c r="E170" s="57">
        <v>165</v>
      </c>
      <c r="F170" s="2" t="e">
        <f>SUM(#REF!*E170)</f>
        <v>#REF!</v>
      </c>
    </row>
    <row r="171" spans="1:6" ht="14.1" customHeight="1" thickBot="1" x14ac:dyDescent="0.3">
      <c r="A171" s="17"/>
      <c r="B171" s="13" t="s">
        <v>7</v>
      </c>
      <c r="C171" s="13">
        <v>38</v>
      </c>
      <c r="D171" s="13"/>
      <c r="E171" s="58">
        <v>175</v>
      </c>
      <c r="F171" s="2" t="e">
        <f>SUM(#REF!*E171)</f>
        <v>#REF!</v>
      </c>
    </row>
    <row r="172" spans="1:6" ht="14.1" customHeight="1" thickTop="1" x14ac:dyDescent="0.25">
      <c r="A172" s="8" t="s">
        <v>96</v>
      </c>
      <c r="B172" s="14" t="s">
        <v>25</v>
      </c>
      <c r="C172" s="14">
        <v>70</v>
      </c>
      <c r="D172" s="14"/>
      <c r="E172" s="60">
        <v>155</v>
      </c>
      <c r="F172" s="2" t="e">
        <f>SUM(#REF!*E172)</f>
        <v>#REF!</v>
      </c>
    </row>
    <row r="173" spans="1:6" ht="14.1" customHeight="1" x14ac:dyDescent="0.25">
      <c r="A173" s="15" t="s">
        <v>97</v>
      </c>
      <c r="B173" s="16" t="s">
        <v>6</v>
      </c>
      <c r="C173" s="16">
        <v>38</v>
      </c>
      <c r="D173" s="16"/>
      <c r="E173" s="57">
        <v>165</v>
      </c>
      <c r="F173" s="2" t="e">
        <f>SUM(#REF!*E173)</f>
        <v>#REF!</v>
      </c>
    </row>
    <row r="174" spans="1:6" ht="14.1" customHeight="1" x14ac:dyDescent="0.25">
      <c r="A174" s="7"/>
      <c r="B174" s="16" t="s">
        <v>7</v>
      </c>
      <c r="C174" s="16">
        <v>106</v>
      </c>
      <c r="D174" s="16"/>
      <c r="E174" s="57">
        <v>175</v>
      </c>
      <c r="F174" s="2" t="e">
        <f>SUM(#REF!*E174)</f>
        <v>#REF!</v>
      </c>
    </row>
    <row r="175" spans="1:6" ht="14.1" customHeight="1" thickBot="1" x14ac:dyDescent="0.3">
      <c r="A175" s="17"/>
      <c r="B175" s="13" t="s">
        <v>12</v>
      </c>
      <c r="C175" s="13">
        <v>13</v>
      </c>
      <c r="D175" s="13"/>
      <c r="E175" s="58">
        <v>185</v>
      </c>
      <c r="F175" s="2" t="e">
        <f>SUM(#REF!*E175)</f>
        <v>#REF!</v>
      </c>
    </row>
    <row r="176" spans="1:6" ht="14.1" hidden="1" customHeight="1" x14ac:dyDescent="0.25">
      <c r="A176" s="8"/>
      <c r="B176" s="14" t="s">
        <v>13</v>
      </c>
      <c r="C176" s="14">
        <v>0</v>
      </c>
      <c r="D176" s="14"/>
      <c r="E176" s="60">
        <v>195</v>
      </c>
      <c r="F176" s="2" t="e">
        <f>SUM(#REF!*E176)</f>
        <v>#REF!</v>
      </c>
    </row>
    <row r="177" spans="1:9" ht="14.1" customHeight="1" thickTop="1" x14ac:dyDescent="0.25">
      <c r="A177" s="7" t="s">
        <v>98</v>
      </c>
      <c r="B177" s="16" t="s">
        <v>25</v>
      </c>
      <c r="C177" s="16">
        <v>31</v>
      </c>
      <c r="D177" s="16"/>
      <c r="E177" s="57">
        <v>165</v>
      </c>
      <c r="F177" s="2" t="e">
        <f>SUM(#REF!*E177)</f>
        <v>#REF!</v>
      </c>
    </row>
    <row r="178" spans="1:9" ht="14.1" customHeight="1" x14ac:dyDescent="0.25">
      <c r="A178" s="15" t="s">
        <v>99</v>
      </c>
      <c r="B178" s="16" t="s">
        <v>6</v>
      </c>
      <c r="C178" s="16">
        <v>168</v>
      </c>
      <c r="D178" s="16"/>
      <c r="E178" s="57">
        <v>175</v>
      </c>
      <c r="F178" s="2" t="e">
        <f>SUM(#REF!*E178)</f>
        <v>#REF!</v>
      </c>
    </row>
    <row r="179" spans="1:9" ht="14.1" customHeight="1" x14ac:dyDescent="0.25">
      <c r="A179" s="7"/>
      <c r="B179" s="16" t="s">
        <v>7</v>
      </c>
      <c r="C179" s="16">
        <v>199</v>
      </c>
      <c r="D179" s="16"/>
      <c r="E179" s="57">
        <v>185</v>
      </c>
      <c r="F179" s="2" t="e">
        <f>SUM(#REF!*E179)</f>
        <v>#REF!</v>
      </c>
    </row>
    <row r="180" spans="1:9" ht="14.1" customHeight="1" x14ac:dyDescent="0.25">
      <c r="A180" s="7"/>
      <c r="B180" s="16" t="s">
        <v>12</v>
      </c>
      <c r="C180" s="16">
        <v>72</v>
      </c>
      <c r="D180" s="16"/>
      <c r="E180" s="57">
        <v>195</v>
      </c>
      <c r="F180" s="2" t="e">
        <f>SUM(#REF!*E180)</f>
        <v>#REF!</v>
      </c>
    </row>
    <row r="181" spans="1:9" ht="14.1" customHeight="1" x14ac:dyDescent="0.25">
      <c r="A181" s="7"/>
      <c r="B181" s="16" t="s">
        <v>13</v>
      </c>
      <c r="C181" s="16">
        <v>58</v>
      </c>
      <c r="D181" s="16"/>
      <c r="E181" s="57">
        <v>205</v>
      </c>
      <c r="F181" s="2"/>
    </row>
    <row r="182" spans="1:9" ht="14.1" customHeight="1" thickBot="1" x14ac:dyDescent="0.3">
      <c r="A182" s="17"/>
      <c r="B182" s="13" t="s">
        <v>51</v>
      </c>
      <c r="C182" s="13">
        <v>21</v>
      </c>
      <c r="D182" s="13"/>
      <c r="E182" s="58">
        <v>215</v>
      </c>
      <c r="F182" s="2"/>
    </row>
    <row r="183" spans="1:9" ht="8.1" hidden="1" customHeight="1" x14ac:dyDescent="0.25">
      <c r="A183" s="25"/>
      <c r="B183" s="26"/>
      <c r="C183" s="26"/>
      <c r="D183" s="26"/>
      <c r="E183" s="67"/>
      <c r="F183" s="2" t="e">
        <f>SUM(#REF!*E183)</f>
        <v>#REF!</v>
      </c>
      <c r="G183" s="5"/>
      <c r="I183" s="2"/>
    </row>
    <row r="184" spans="1:9" ht="14.1" customHeight="1" thickTop="1" x14ac:dyDescent="0.25">
      <c r="A184" s="10" t="s">
        <v>100</v>
      </c>
      <c r="B184" s="11" t="s">
        <v>25</v>
      </c>
      <c r="C184" s="11">
        <v>0</v>
      </c>
      <c r="D184" s="11"/>
      <c r="E184" s="56">
        <v>165</v>
      </c>
      <c r="F184" s="2"/>
    </row>
    <row r="185" spans="1:9" ht="14.1" customHeight="1" x14ac:dyDescent="0.25">
      <c r="A185" s="15" t="s">
        <v>101</v>
      </c>
      <c r="B185" s="16" t="s">
        <v>6</v>
      </c>
      <c r="C185" s="16">
        <v>13</v>
      </c>
      <c r="D185" s="16"/>
      <c r="E185" s="57">
        <v>175</v>
      </c>
      <c r="F185" s="2"/>
    </row>
    <row r="186" spans="1:9" ht="14.1" customHeight="1" thickBot="1" x14ac:dyDescent="0.3">
      <c r="A186" s="17"/>
      <c r="B186" s="13" t="s">
        <v>7</v>
      </c>
      <c r="C186" s="13">
        <v>0</v>
      </c>
      <c r="D186" s="13"/>
      <c r="E186" s="58">
        <v>185</v>
      </c>
      <c r="F186" s="2"/>
    </row>
    <row r="187" spans="1:9" ht="14.1" customHeight="1" thickTop="1" x14ac:dyDescent="0.25">
      <c r="A187" s="8" t="s">
        <v>102</v>
      </c>
      <c r="B187" s="14" t="s">
        <v>6</v>
      </c>
      <c r="C187" s="14">
        <v>0</v>
      </c>
      <c r="D187" s="14"/>
      <c r="E187" s="60">
        <v>175</v>
      </c>
      <c r="F187" s="2"/>
    </row>
    <row r="188" spans="1:9" ht="14.1" customHeight="1" x14ac:dyDescent="0.25">
      <c r="A188" s="15" t="s">
        <v>103</v>
      </c>
      <c r="B188" s="16" t="s">
        <v>7</v>
      </c>
      <c r="C188" s="16">
        <v>0</v>
      </c>
      <c r="D188" s="16"/>
      <c r="E188" s="57">
        <v>185</v>
      </c>
      <c r="F188" s="2"/>
    </row>
    <row r="189" spans="1:9" ht="14.1" customHeight="1" x14ac:dyDescent="0.25">
      <c r="A189" s="18"/>
      <c r="B189" s="16" t="s">
        <v>12</v>
      </c>
      <c r="C189" s="16">
        <v>0</v>
      </c>
      <c r="D189" s="16"/>
      <c r="E189" s="57">
        <v>195</v>
      </c>
      <c r="F189" s="2"/>
    </row>
    <row r="190" spans="1:9" ht="14.1" customHeight="1" thickBot="1" x14ac:dyDescent="0.3">
      <c r="A190" s="17"/>
      <c r="B190" s="13" t="s">
        <v>13</v>
      </c>
      <c r="C190" s="13">
        <v>2</v>
      </c>
      <c r="D190" s="13"/>
      <c r="E190" s="58">
        <v>205</v>
      </c>
      <c r="F190" s="2"/>
    </row>
    <row r="191" spans="1:9" ht="14.1" customHeight="1" thickTop="1" x14ac:dyDescent="0.25">
      <c r="A191" s="8" t="s">
        <v>104</v>
      </c>
      <c r="B191" s="14" t="s">
        <v>25</v>
      </c>
      <c r="C191" s="14">
        <f>SUM('[1]Deciduous Orders'!AY223)</f>
        <v>0</v>
      </c>
      <c r="D191" s="14"/>
      <c r="E191" s="60">
        <v>165</v>
      </c>
      <c r="F191" s="2" t="e">
        <f>SUM(#REF!*E191)</f>
        <v>#REF!</v>
      </c>
    </row>
    <row r="192" spans="1:9" ht="14.1" customHeight="1" x14ac:dyDescent="0.25">
      <c r="A192" s="15" t="s">
        <v>105</v>
      </c>
      <c r="B192" s="16" t="s">
        <v>6</v>
      </c>
      <c r="C192" s="16">
        <f>SUM('[1]Deciduous Orders'!AY224)</f>
        <v>0</v>
      </c>
      <c r="D192" s="16"/>
      <c r="E192" s="57">
        <v>175</v>
      </c>
      <c r="F192" s="2" t="e">
        <f>SUM(#REF!*E192)</f>
        <v>#REF!</v>
      </c>
    </row>
    <row r="193" spans="1:6" ht="14.1" customHeight="1" x14ac:dyDescent="0.25">
      <c r="A193" s="7"/>
      <c r="B193" s="16" t="s">
        <v>7</v>
      </c>
      <c r="C193" s="16">
        <v>98</v>
      </c>
      <c r="D193" s="16"/>
      <c r="E193" s="57">
        <v>185</v>
      </c>
      <c r="F193" s="2" t="e">
        <f>SUM(#REF!*E193)</f>
        <v>#REF!</v>
      </c>
    </row>
    <row r="194" spans="1:6" ht="14.1" customHeight="1" x14ac:dyDescent="0.25">
      <c r="A194" s="7"/>
      <c r="B194" s="16" t="s">
        <v>12</v>
      </c>
      <c r="C194" s="16">
        <v>0</v>
      </c>
      <c r="D194" s="16"/>
      <c r="E194" s="57">
        <v>195</v>
      </c>
      <c r="F194" s="2" t="e">
        <f>SUM(#REF!*E194)</f>
        <v>#REF!</v>
      </c>
    </row>
    <row r="195" spans="1:6" ht="14.1" customHeight="1" x14ac:dyDescent="0.25">
      <c r="A195" s="7"/>
      <c r="B195" s="16" t="s">
        <v>13</v>
      </c>
      <c r="C195" s="16">
        <v>0</v>
      </c>
      <c r="D195" s="16"/>
      <c r="E195" s="57">
        <v>205</v>
      </c>
      <c r="F195" s="2" t="e">
        <f>SUM(#REF!*E195)</f>
        <v>#REF!</v>
      </c>
    </row>
    <row r="196" spans="1:6" ht="14.1" customHeight="1" thickBot="1" x14ac:dyDescent="0.3">
      <c r="A196" s="41"/>
      <c r="B196" s="13" t="s">
        <v>51</v>
      </c>
      <c r="C196" s="13">
        <v>16</v>
      </c>
      <c r="D196" s="13"/>
      <c r="E196" s="58">
        <v>215</v>
      </c>
      <c r="F196" s="2" t="e">
        <f>SUM(#REF!*E196)</f>
        <v>#REF!</v>
      </c>
    </row>
    <row r="197" spans="1:6" ht="14.1" customHeight="1" thickTop="1" x14ac:dyDescent="0.25">
      <c r="A197" s="42" t="s">
        <v>106</v>
      </c>
      <c r="B197" s="14" t="s">
        <v>25</v>
      </c>
      <c r="C197" s="14">
        <v>0</v>
      </c>
      <c r="D197" s="14"/>
      <c r="E197" s="60">
        <v>165</v>
      </c>
      <c r="F197" s="2"/>
    </row>
    <row r="198" spans="1:6" ht="14.1" customHeight="1" x14ac:dyDescent="0.25">
      <c r="A198" s="28" t="s">
        <v>107</v>
      </c>
      <c r="B198" s="16" t="s">
        <v>6</v>
      </c>
      <c r="C198" s="16">
        <v>4</v>
      </c>
      <c r="D198" s="16"/>
      <c r="E198" s="57">
        <v>175</v>
      </c>
      <c r="F198" s="2"/>
    </row>
    <row r="199" spans="1:6" ht="14.1" customHeight="1" thickBot="1" x14ac:dyDescent="0.3">
      <c r="A199" s="43"/>
      <c r="B199" s="13" t="s">
        <v>7</v>
      </c>
      <c r="C199" s="13">
        <v>0</v>
      </c>
      <c r="D199" s="13"/>
      <c r="E199" s="58">
        <v>185</v>
      </c>
      <c r="F199" s="2"/>
    </row>
    <row r="200" spans="1:6" ht="14.1" customHeight="1" thickTop="1" x14ac:dyDescent="0.25">
      <c r="A200" s="42" t="s">
        <v>108</v>
      </c>
      <c r="B200" s="14" t="s">
        <v>25</v>
      </c>
      <c r="C200" s="14">
        <v>0</v>
      </c>
      <c r="D200" s="14"/>
      <c r="E200" s="60">
        <v>165</v>
      </c>
      <c r="F200" s="2"/>
    </row>
    <row r="201" spans="1:6" ht="14.1" customHeight="1" x14ac:dyDescent="0.25">
      <c r="A201" s="28" t="s">
        <v>109</v>
      </c>
      <c r="B201" s="16" t="s">
        <v>6</v>
      </c>
      <c r="C201" s="16">
        <v>21</v>
      </c>
      <c r="D201" s="16"/>
      <c r="E201" s="57">
        <v>175</v>
      </c>
      <c r="F201" s="2"/>
    </row>
    <row r="202" spans="1:6" ht="14.1" customHeight="1" x14ac:dyDescent="0.25">
      <c r="A202" s="29"/>
      <c r="B202" s="16" t="s">
        <v>7</v>
      </c>
      <c r="C202" s="16">
        <v>11</v>
      </c>
      <c r="D202" s="16"/>
      <c r="E202" s="57">
        <v>185</v>
      </c>
      <c r="F202" s="2"/>
    </row>
    <row r="203" spans="1:6" ht="14.1" customHeight="1" x14ac:dyDescent="0.25">
      <c r="A203" s="29"/>
      <c r="B203" s="16" t="s">
        <v>12</v>
      </c>
      <c r="C203" s="16">
        <v>12</v>
      </c>
      <c r="D203" s="16"/>
      <c r="E203" s="57">
        <v>195</v>
      </c>
      <c r="F203" s="2"/>
    </row>
    <row r="204" spans="1:6" ht="14.1" customHeight="1" thickBot="1" x14ac:dyDescent="0.3">
      <c r="A204" s="41"/>
      <c r="B204" s="13" t="s">
        <v>13</v>
      </c>
      <c r="C204" s="13">
        <v>5</v>
      </c>
      <c r="D204" s="13"/>
      <c r="E204" s="58">
        <v>205</v>
      </c>
      <c r="F204" s="2"/>
    </row>
    <row r="205" spans="1:6" ht="14.1" customHeight="1" thickTop="1" x14ac:dyDescent="0.25">
      <c r="A205" s="8" t="s">
        <v>110</v>
      </c>
      <c r="B205" s="14" t="s">
        <v>25</v>
      </c>
      <c r="C205" s="14">
        <f>SUM('[1]Deciduous Orders'!AY230)</f>
        <v>0</v>
      </c>
      <c r="D205" s="14"/>
      <c r="E205" s="60">
        <v>165</v>
      </c>
      <c r="F205" s="2" t="e">
        <f>SUM(#REF!*E205)</f>
        <v>#REF!</v>
      </c>
    </row>
    <row r="206" spans="1:6" ht="14.1" customHeight="1" x14ac:dyDescent="0.25">
      <c r="A206" s="15" t="s">
        <v>111</v>
      </c>
      <c r="B206" s="16" t="s">
        <v>6</v>
      </c>
      <c r="C206" s="16">
        <f>SUM('[1]Deciduous Orders'!AY231)</f>
        <v>0</v>
      </c>
      <c r="D206" s="16"/>
      <c r="E206" s="57">
        <v>175</v>
      </c>
      <c r="F206" s="2" t="e">
        <f>SUM(#REF!*E206)</f>
        <v>#REF!</v>
      </c>
    </row>
    <row r="207" spans="1:6" ht="14.1" customHeight="1" x14ac:dyDescent="0.25">
      <c r="A207" s="7"/>
      <c r="B207" s="16" t="s">
        <v>7</v>
      </c>
      <c r="C207" s="16">
        <f>SUM('[1]Deciduous Orders'!AY232)</f>
        <v>0</v>
      </c>
      <c r="D207" s="16"/>
      <c r="E207" s="57">
        <v>185</v>
      </c>
      <c r="F207" s="2" t="e">
        <f>SUM(#REF!*E207)</f>
        <v>#REF!</v>
      </c>
    </row>
    <row r="208" spans="1:6" ht="14.1" customHeight="1" thickBot="1" x14ac:dyDescent="0.3">
      <c r="A208" s="17"/>
      <c r="B208" s="13" t="s">
        <v>12</v>
      </c>
      <c r="C208" s="13">
        <v>35</v>
      </c>
      <c r="D208" s="13"/>
      <c r="E208" s="58">
        <v>195</v>
      </c>
      <c r="F208" s="2" t="e">
        <f>SUM(#REF!*E208)</f>
        <v>#REF!</v>
      </c>
    </row>
    <row r="209" spans="1:6" ht="14.1" hidden="1" customHeight="1" x14ac:dyDescent="0.25">
      <c r="A209" s="8"/>
      <c r="B209" s="14" t="s">
        <v>38</v>
      </c>
      <c r="C209" s="14">
        <v>0</v>
      </c>
      <c r="D209" s="14"/>
      <c r="E209" s="60">
        <v>205</v>
      </c>
      <c r="F209" s="2" t="e">
        <f>SUM(#REF!*E209)</f>
        <v>#REF!</v>
      </c>
    </row>
    <row r="210" spans="1:6" ht="14.1" customHeight="1" thickTop="1" x14ac:dyDescent="0.25">
      <c r="A210" s="7" t="s">
        <v>112</v>
      </c>
      <c r="B210" s="16" t="s">
        <v>25</v>
      </c>
      <c r="C210" s="16">
        <v>0</v>
      </c>
      <c r="D210" s="16"/>
      <c r="E210" s="57">
        <v>165</v>
      </c>
      <c r="F210" s="2" t="e">
        <f>SUM(#REF!*E210)</f>
        <v>#REF!</v>
      </c>
    </row>
    <row r="211" spans="1:6" ht="14.1" customHeight="1" x14ac:dyDescent="0.25">
      <c r="A211" s="15" t="s">
        <v>113</v>
      </c>
      <c r="B211" s="16" t="s">
        <v>6</v>
      </c>
      <c r="C211" s="16">
        <v>74</v>
      </c>
      <c r="D211" s="16"/>
      <c r="E211" s="57">
        <v>175</v>
      </c>
      <c r="F211" s="2" t="e">
        <f>SUM(#REF!*E211)</f>
        <v>#REF!</v>
      </c>
    </row>
    <row r="212" spans="1:6" ht="14.1" customHeight="1" x14ac:dyDescent="0.25">
      <c r="A212" s="7"/>
      <c r="B212" s="16" t="s">
        <v>7</v>
      </c>
      <c r="C212" s="16">
        <v>61</v>
      </c>
      <c r="D212" s="16"/>
      <c r="E212" s="57">
        <v>185</v>
      </c>
      <c r="F212" s="2" t="e">
        <f>SUM(#REF!*E212)</f>
        <v>#REF!</v>
      </c>
    </row>
    <row r="213" spans="1:6" ht="14.1" customHeight="1" x14ac:dyDescent="0.25">
      <c r="A213" s="7"/>
      <c r="B213" s="16" t="s">
        <v>12</v>
      </c>
      <c r="C213" s="16">
        <v>4</v>
      </c>
      <c r="D213" s="16"/>
      <c r="E213" s="57">
        <v>195</v>
      </c>
      <c r="F213" s="2" t="e">
        <f>SUM(#REF!*E213)</f>
        <v>#REF!</v>
      </c>
    </row>
    <row r="214" spans="1:6" ht="14.1" customHeight="1" thickBot="1" x14ac:dyDescent="0.3">
      <c r="A214" s="17"/>
      <c r="B214" s="13" t="s">
        <v>13</v>
      </c>
      <c r="C214" s="13">
        <v>19</v>
      </c>
      <c r="D214" s="13"/>
      <c r="E214" s="58">
        <v>205</v>
      </c>
      <c r="F214" s="2" t="e">
        <f>SUM(#REF!*E214)</f>
        <v>#REF!</v>
      </c>
    </row>
    <row r="215" spans="1:6" ht="14.1" customHeight="1" thickTop="1" thickBot="1" x14ac:dyDescent="0.3">
      <c r="A215" s="23" t="s">
        <v>0</v>
      </c>
      <c r="B215" s="24" t="s">
        <v>1</v>
      </c>
      <c r="C215" s="24" t="s">
        <v>2</v>
      </c>
      <c r="D215" s="24" t="s">
        <v>3</v>
      </c>
      <c r="E215" s="66" t="s">
        <v>4</v>
      </c>
    </row>
    <row r="216" spans="1:6" ht="14.1" customHeight="1" x14ac:dyDescent="0.25">
      <c r="A216" s="8" t="s">
        <v>114</v>
      </c>
      <c r="B216" s="14" t="s">
        <v>25</v>
      </c>
      <c r="C216" s="14">
        <v>0</v>
      </c>
      <c r="D216" s="14"/>
      <c r="E216" s="60">
        <v>165</v>
      </c>
      <c r="F216" s="2" t="e">
        <f>SUM(#REF!*E216)</f>
        <v>#REF!</v>
      </c>
    </row>
    <row r="217" spans="1:6" ht="14.1" customHeight="1" x14ac:dyDescent="0.25">
      <c r="A217" s="15" t="s">
        <v>115</v>
      </c>
      <c r="B217" s="16" t="s">
        <v>6</v>
      </c>
      <c r="C217" s="16">
        <v>347</v>
      </c>
      <c r="D217" s="16"/>
      <c r="E217" s="57">
        <v>175</v>
      </c>
      <c r="F217" s="2" t="e">
        <f>SUM(#REF!*E217)</f>
        <v>#REF!</v>
      </c>
    </row>
    <row r="218" spans="1:6" ht="14.1" customHeight="1" x14ac:dyDescent="0.25">
      <c r="A218" s="7"/>
      <c r="B218" s="16" t="s">
        <v>7</v>
      </c>
      <c r="C218" s="16">
        <v>250</v>
      </c>
      <c r="D218" s="16"/>
      <c r="E218" s="57">
        <v>185</v>
      </c>
      <c r="F218" s="2" t="e">
        <f>SUM(#REF!*E218)</f>
        <v>#REF!</v>
      </c>
    </row>
    <row r="219" spans="1:6" ht="14.1" customHeight="1" x14ac:dyDescent="0.25">
      <c r="A219" s="7"/>
      <c r="B219" s="16" t="s">
        <v>12</v>
      </c>
      <c r="C219" s="16">
        <v>29</v>
      </c>
      <c r="D219" s="16"/>
      <c r="E219" s="57">
        <v>195</v>
      </c>
      <c r="F219" s="2" t="e">
        <f>SUM(#REF!*E219)</f>
        <v>#REF!</v>
      </c>
    </row>
    <row r="220" spans="1:6" ht="14.1" customHeight="1" thickBot="1" x14ac:dyDescent="0.3">
      <c r="A220" s="17"/>
      <c r="B220" s="13" t="s">
        <v>13</v>
      </c>
      <c r="C220" s="13">
        <v>78</v>
      </c>
      <c r="D220" s="13"/>
      <c r="E220" s="58">
        <v>205</v>
      </c>
      <c r="F220" s="2"/>
    </row>
    <row r="221" spans="1:6" ht="14.1" customHeight="1" thickTop="1" x14ac:dyDescent="0.25">
      <c r="A221" s="8" t="s">
        <v>116</v>
      </c>
      <c r="B221" s="14" t="s">
        <v>25</v>
      </c>
      <c r="C221" s="14">
        <v>15</v>
      </c>
      <c r="D221" s="14"/>
      <c r="E221" s="60">
        <v>170</v>
      </c>
      <c r="F221" s="2" t="e">
        <f>SUM(#REF!*E221)</f>
        <v>#REF!</v>
      </c>
    </row>
    <row r="222" spans="1:6" ht="14.1" customHeight="1" x14ac:dyDescent="0.25">
      <c r="A222" s="15" t="s">
        <v>117</v>
      </c>
      <c r="B222" s="16" t="s">
        <v>6</v>
      </c>
      <c r="C222" s="16">
        <v>2</v>
      </c>
      <c r="D222" s="16"/>
      <c r="E222" s="57">
        <v>180</v>
      </c>
      <c r="F222" s="2" t="e">
        <f>SUM(#REF!*E222)</f>
        <v>#REF!</v>
      </c>
    </row>
    <row r="223" spans="1:6" ht="14.1" customHeight="1" thickBot="1" x14ac:dyDescent="0.3">
      <c r="A223" s="17"/>
      <c r="B223" s="13" t="s">
        <v>7</v>
      </c>
      <c r="C223" s="13">
        <f>SUM('[1]Deciduous Orders'!AY268)</f>
        <v>0</v>
      </c>
      <c r="D223" s="13"/>
      <c r="E223" s="58">
        <v>190</v>
      </c>
      <c r="F223" s="2" t="e">
        <f>SUM(#REF!*E223)</f>
        <v>#REF!</v>
      </c>
    </row>
    <row r="224" spans="1:6" ht="14.1" hidden="1" customHeight="1" x14ac:dyDescent="0.25">
      <c r="A224" s="8"/>
      <c r="B224" s="14" t="s">
        <v>12</v>
      </c>
      <c r="C224" s="14">
        <f>SUM('[1]Deciduous Orders'!AY269)</f>
        <v>0</v>
      </c>
      <c r="D224" s="14"/>
      <c r="E224" s="60">
        <v>200</v>
      </c>
      <c r="F224" s="2" t="e">
        <f>SUM(#REF!*E224)</f>
        <v>#REF!</v>
      </c>
    </row>
    <row r="225" spans="1:6" ht="14.1" customHeight="1" thickTop="1" x14ac:dyDescent="0.25">
      <c r="A225" s="7" t="s">
        <v>118</v>
      </c>
      <c r="B225" s="16" t="s">
        <v>25</v>
      </c>
      <c r="C225" s="16">
        <v>13</v>
      </c>
      <c r="D225" s="16"/>
      <c r="E225" s="57">
        <v>160</v>
      </c>
      <c r="F225" s="2" t="e">
        <f>SUM(#REF!*E225)</f>
        <v>#REF!</v>
      </c>
    </row>
    <row r="226" spans="1:6" ht="14.1" customHeight="1" x14ac:dyDescent="0.25">
      <c r="A226" s="15" t="s">
        <v>119</v>
      </c>
      <c r="B226" s="16" t="s">
        <v>6</v>
      </c>
      <c r="C226" s="16">
        <v>102</v>
      </c>
      <c r="D226" s="16"/>
      <c r="E226" s="57">
        <v>170</v>
      </c>
      <c r="F226" s="2" t="e">
        <f>SUM(#REF!*E226)</f>
        <v>#REF!</v>
      </c>
    </row>
    <row r="227" spans="1:6" ht="14.1" customHeight="1" x14ac:dyDescent="0.25">
      <c r="A227" s="7"/>
      <c r="B227" s="16" t="s">
        <v>7</v>
      </c>
      <c r="C227" s="16">
        <v>234</v>
      </c>
      <c r="D227" s="16"/>
      <c r="E227" s="57">
        <v>180</v>
      </c>
      <c r="F227" s="2" t="e">
        <f>SUM(#REF!*E227)</f>
        <v>#REF!</v>
      </c>
    </row>
    <row r="228" spans="1:6" ht="14.1" customHeight="1" x14ac:dyDescent="0.25">
      <c r="A228" s="7"/>
      <c r="B228" s="16" t="s">
        <v>12</v>
      </c>
      <c r="C228" s="16">
        <v>57</v>
      </c>
      <c r="D228" s="16"/>
      <c r="E228" s="57">
        <v>190</v>
      </c>
      <c r="F228" s="2"/>
    </row>
    <row r="229" spans="1:6" ht="14.1" customHeight="1" thickBot="1" x14ac:dyDescent="0.3">
      <c r="A229" s="17"/>
      <c r="B229" s="13" t="s">
        <v>13</v>
      </c>
      <c r="C229" s="13">
        <v>61</v>
      </c>
      <c r="D229" s="13"/>
      <c r="E229" s="58">
        <v>200</v>
      </c>
      <c r="F229" s="2"/>
    </row>
    <row r="230" spans="1:6" ht="14.1" customHeight="1" thickTop="1" x14ac:dyDescent="0.25">
      <c r="A230" s="10" t="s">
        <v>120</v>
      </c>
      <c r="B230" s="11" t="s">
        <v>41</v>
      </c>
      <c r="C230" s="11">
        <v>15</v>
      </c>
      <c r="D230" s="11"/>
      <c r="E230" s="56">
        <v>150</v>
      </c>
      <c r="F230" s="2"/>
    </row>
    <row r="231" spans="1:6" ht="14.1" customHeight="1" x14ac:dyDescent="0.25">
      <c r="A231" s="18" t="s">
        <v>119</v>
      </c>
      <c r="B231" s="16" t="s">
        <v>43</v>
      </c>
      <c r="C231" s="16">
        <v>55</v>
      </c>
      <c r="D231" s="16"/>
      <c r="E231" s="57">
        <v>160</v>
      </c>
      <c r="F231" s="2"/>
    </row>
    <row r="232" spans="1:6" ht="14.1" customHeight="1" x14ac:dyDescent="0.25">
      <c r="A232" s="7"/>
      <c r="B232" s="16" t="s">
        <v>44</v>
      </c>
      <c r="C232" s="16">
        <v>10</v>
      </c>
      <c r="D232" s="16"/>
      <c r="E232" s="57">
        <v>170</v>
      </c>
      <c r="F232" s="2"/>
    </row>
    <row r="233" spans="1:6" ht="14.1" customHeight="1" x14ac:dyDescent="0.25">
      <c r="A233" s="7"/>
      <c r="B233" s="16" t="s">
        <v>45</v>
      </c>
      <c r="C233" s="16">
        <v>10</v>
      </c>
      <c r="D233" s="16"/>
      <c r="E233" s="57">
        <v>180</v>
      </c>
      <c r="F233" s="2"/>
    </row>
    <row r="234" spans="1:6" ht="14.1" customHeight="1" thickBot="1" x14ac:dyDescent="0.3">
      <c r="A234" s="17"/>
      <c r="B234" s="13" t="s">
        <v>46</v>
      </c>
      <c r="C234" s="13">
        <v>4</v>
      </c>
      <c r="D234" s="13"/>
      <c r="E234" s="58">
        <v>190</v>
      </c>
      <c r="F234" s="2"/>
    </row>
    <row r="235" spans="1:6" ht="14.1" customHeight="1" thickTop="1" x14ac:dyDescent="0.25">
      <c r="A235" s="8" t="s">
        <v>121</v>
      </c>
      <c r="B235" s="14" t="s">
        <v>25</v>
      </c>
      <c r="C235" s="14">
        <v>380</v>
      </c>
      <c r="D235" s="14"/>
      <c r="E235" s="60">
        <v>170</v>
      </c>
      <c r="F235" s="2" t="e">
        <f>SUM(#REF!*E235)</f>
        <v>#REF!</v>
      </c>
    </row>
    <row r="236" spans="1:6" ht="14.1" customHeight="1" x14ac:dyDescent="0.25">
      <c r="A236" s="15" t="s">
        <v>122</v>
      </c>
      <c r="B236" s="16" t="s">
        <v>6</v>
      </c>
      <c r="C236" s="16">
        <v>168</v>
      </c>
      <c r="D236" s="16"/>
      <c r="E236" s="57">
        <v>180</v>
      </c>
      <c r="F236" s="2" t="e">
        <f>SUM(#REF!*E236)</f>
        <v>#REF!</v>
      </c>
    </row>
    <row r="237" spans="1:6" ht="14.1" customHeight="1" thickBot="1" x14ac:dyDescent="0.3">
      <c r="A237" s="17"/>
      <c r="B237" s="13" t="s">
        <v>7</v>
      </c>
      <c r="C237" s="13">
        <v>106</v>
      </c>
      <c r="D237" s="13"/>
      <c r="E237" s="58">
        <v>190</v>
      </c>
      <c r="F237" s="2" t="e">
        <f>SUM(#REF!*E237)</f>
        <v>#REF!</v>
      </c>
    </row>
    <row r="238" spans="1:6" ht="14.1" customHeight="1" thickTop="1" x14ac:dyDescent="0.25">
      <c r="A238" s="8" t="s">
        <v>123</v>
      </c>
      <c r="B238" s="14" t="s">
        <v>25</v>
      </c>
      <c r="C238" s="14">
        <v>2</v>
      </c>
      <c r="D238" s="14"/>
      <c r="E238" s="60">
        <v>160</v>
      </c>
      <c r="F238" s="2"/>
    </row>
    <row r="239" spans="1:6" ht="14.1" customHeight="1" x14ac:dyDescent="0.25">
      <c r="A239" s="15" t="s">
        <v>124</v>
      </c>
      <c r="B239" s="16" t="s">
        <v>6</v>
      </c>
      <c r="C239" s="16">
        <v>20</v>
      </c>
      <c r="D239" s="16"/>
      <c r="E239" s="57">
        <v>170</v>
      </c>
      <c r="F239" s="2"/>
    </row>
    <row r="240" spans="1:6" ht="14.1" customHeight="1" x14ac:dyDescent="0.25">
      <c r="A240" s="18"/>
      <c r="B240" s="16" t="s">
        <v>7</v>
      </c>
      <c r="C240" s="16">
        <v>9</v>
      </c>
      <c r="D240" s="16"/>
      <c r="E240" s="57">
        <v>180</v>
      </c>
      <c r="F240" s="2"/>
    </row>
    <row r="241" spans="1:6" ht="14.1" customHeight="1" thickBot="1" x14ac:dyDescent="0.3">
      <c r="A241" s="17"/>
      <c r="B241" s="13" t="s">
        <v>12</v>
      </c>
      <c r="C241" s="13">
        <v>3</v>
      </c>
      <c r="D241" s="13"/>
      <c r="E241" s="58">
        <v>190</v>
      </c>
      <c r="F241" s="2"/>
    </row>
    <row r="242" spans="1:6" ht="14.1" customHeight="1" thickTop="1" x14ac:dyDescent="0.25">
      <c r="A242" s="8" t="s">
        <v>125</v>
      </c>
      <c r="B242" s="14" t="s">
        <v>25</v>
      </c>
      <c r="C242" s="14">
        <v>18</v>
      </c>
      <c r="D242" s="14"/>
      <c r="E242" s="60">
        <v>160</v>
      </c>
      <c r="F242" s="2" t="e">
        <f>SUM(#REF!*E242)</f>
        <v>#REF!</v>
      </c>
    </row>
    <row r="243" spans="1:6" ht="14.1" customHeight="1" x14ac:dyDescent="0.25">
      <c r="A243" s="15" t="s">
        <v>126</v>
      </c>
      <c r="B243" s="16" t="s">
        <v>6</v>
      </c>
      <c r="C243" s="16">
        <v>34</v>
      </c>
      <c r="D243" s="16"/>
      <c r="E243" s="57">
        <v>170</v>
      </c>
      <c r="F243" s="2" t="e">
        <f>SUM(#REF!*E243)</f>
        <v>#REF!</v>
      </c>
    </row>
    <row r="244" spans="1:6" ht="14.1" customHeight="1" x14ac:dyDescent="0.25">
      <c r="A244" s="7"/>
      <c r="B244" s="16" t="s">
        <v>224</v>
      </c>
      <c r="C244" s="16">
        <v>146</v>
      </c>
      <c r="D244" s="16"/>
      <c r="E244" s="57">
        <v>180</v>
      </c>
      <c r="F244" s="2" t="e">
        <f>SUM(#REF!*E244)</f>
        <v>#REF!</v>
      </c>
    </row>
    <row r="245" spans="1:6" ht="14.1" customHeight="1" thickBot="1" x14ac:dyDescent="0.3">
      <c r="A245" s="17"/>
      <c r="B245" s="13" t="s">
        <v>12</v>
      </c>
      <c r="C245" s="13">
        <v>32</v>
      </c>
      <c r="D245" s="13"/>
      <c r="E245" s="58">
        <v>190</v>
      </c>
      <c r="F245" s="2"/>
    </row>
    <row r="246" spans="1:6" ht="14.1" customHeight="1" thickTop="1" x14ac:dyDescent="0.25">
      <c r="A246" s="8" t="s">
        <v>127</v>
      </c>
      <c r="B246" s="14" t="s">
        <v>25</v>
      </c>
      <c r="C246" s="14">
        <v>58</v>
      </c>
      <c r="D246" s="14"/>
      <c r="E246" s="60">
        <v>160</v>
      </c>
      <c r="F246" s="2" t="e">
        <f>SUM(#REF!*E246)</f>
        <v>#REF!</v>
      </c>
    </row>
    <row r="247" spans="1:6" ht="14.1" customHeight="1" x14ac:dyDescent="0.25">
      <c r="A247" s="15" t="s">
        <v>128</v>
      </c>
      <c r="B247" s="16" t="s">
        <v>6</v>
      </c>
      <c r="C247" s="16">
        <v>89</v>
      </c>
      <c r="D247" s="16"/>
      <c r="E247" s="57">
        <v>170</v>
      </c>
      <c r="F247" s="2" t="e">
        <f>SUM(#REF!*E247)</f>
        <v>#REF!</v>
      </c>
    </row>
    <row r="248" spans="1:6" ht="14.1" customHeight="1" thickBot="1" x14ac:dyDescent="0.3">
      <c r="A248" s="17"/>
      <c r="B248" s="13" t="s">
        <v>37</v>
      </c>
      <c r="C248" s="13">
        <v>41</v>
      </c>
      <c r="D248" s="13"/>
      <c r="E248" s="58">
        <v>180</v>
      </c>
      <c r="F248" s="2" t="e">
        <f>SUM(#REF!*E248)</f>
        <v>#REF!</v>
      </c>
    </row>
    <row r="249" spans="1:6" ht="14.1" customHeight="1" thickTop="1" x14ac:dyDescent="0.25">
      <c r="A249" s="8" t="s">
        <v>129</v>
      </c>
      <c r="B249" s="14" t="s">
        <v>41</v>
      </c>
      <c r="C249" s="14">
        <v>28</v>
      </c>
      <c r="D249" s="14"/>
      <c r="E249" s="60">
        <v>150</v>
      </c>
      <c r="F249" s="2"/>
    </row>
    <row r="250" spans="1:6" ht="14.1" customHeight="1" x14ac:dyDescent="0.25">
      <c r="A250" s="15" t="s">
        <v>128</v>
      </c>
      <c r="B250" s="16" t="s">
        <v>43</v>
      </c>
      <c r="C250" s="16">
        <v>41</v>
      </c>
      <c r="D250" s="16"/>
      <c r="E250" s="57">
        <v>160</v>
      </c>
      <c r="F250" s="2"/>
    </row>
    <row r="251" spans="1:6" ht="14.1" customHeight="1" x14ac:dyDescent="0.25">
      <c r="A251" s="18"/>
      <c r="B251" s="16" t="s">
        <v>44</v>
      </c>
      <c r="C251" s="16">
        <v>21</v>
      </c>
      <c r="D251" s="16"/>
      <c r="E251" s="57">
        <v>170</v>
      </c>
      <c r="F251" s="2"/>
    </row>
    <row r="252" spans="1:6" ht="14.1" customHeight="1" x14ac:dyDescent="0.25">
      <c r="A252" s="18"/>
      <c r="B252" s="16" t="s">
        <v>45</v>
      </c>
      <c r="C252" s="16">
        <v>9</v>
      </c>
      <c r="D252" s="16"/>
      <c r="E252" s="57">
        <v>180</v>
      </c>
      <c r="F252" s="2"/>
    </row>
    <row r="253" spans="1:6" ht="14.1" customHeight="1" thickBot="1" x14ac:dyDescent="0.3">
      <c r="A253" s="17"/>
      <c r="B253" s="13" t="s">
        <v>46</v>
      </c>
      <c r="C253" s="13">
        <v>4</v>
      </c>
      <c r="D253" s="13"/>
      <c r="E253" s="58">
        <v>190</v>
      </c>
      <c r="F253" s="2"/>
    </row>
    <row r="254" spans="1:6" ht="14.1" customHeight="1" thickTop="1" x14ac:dyDescent="0.25">
      <c r="A254" s="8" t="s">
        <v>130</v>
      </c>
      <c r="B254" s="14" t="s">
        <v>25</v>
      </c>
      <c r="C254" s="14">
        <v>0</v>
      </c>
      <c r="D254" s="14"/>
      <c r="E254" s="60">
        <v>155</v>
      </c>
      <c r="F254" s="2" t="e">
        <f>SUM(#REF!*E254)</f>
        <v>#REF!</v>
      </c>
    </row>
    <row r="255" spans="1:6" ht="14.1" customHeight="1" x14ac:dyDescent="0.25">
      <c r="A255" s="15" t="s">
        <v>131</v>
      </c>
      <c r="B255" s="16" t="s">
        <v>6</v>
      </c>
      <c r="C255" s="16">
        <v>142</v>
      </c>
      <c r="D255" s="16"/>
      <c r="E255" s="57">
        <v>165</v>
      </c>
      <c r="F255" s="2" t="e">
        <f>SUM(#REF!*E255)</f>
        <v>#REF!</v>
      </c>
    </row>
    <row r="256" spans="1:6" ht="14.1" customHeight="1" x14ac:dyDescent="0.25">
      <c r="A256" s="20"/>
      <c r="B256" s="16" t="s">
        <v>7</v>
      </c>
      <c r="C256" s="16">
        <v>315</v>
      </c>
      <c r="D256" s="16"/>
      <c r="E256" s="57">
        <v>175</v>
      </c>
      <c r="F256" s="2" t="e">
        <f>SUM(#REF!*E256)</f>
        <v>#REF!</v>
      </c>
    </row>
    <row r="257" spans="1:6" ht="14.1" customHeight="1" x14ac:dyDescent="0.25">
      <c r="A257" s="22"/>
      <c r="B257" s="16" t="s">
        <v>12</v>
      </c>
      <c r="C257" s="16">
        <v>115</v>
      </c>
      <c r="D257" s="16"/>
      <c r="E257" s="57">
        <v>185</v>
      </c>
      <c r="F257" s="2" t="e">
        <f>SUM(#REF!*E257)</f>
        <v>#REF!</v>
      </c>
    </row>
    <row r="258" spans="1:6" ht="14.1" customHeight="1" thickBot="1" x14ac:dyDescent="0.3">
      <c r="A258" s="41"/>
      <c r="B258" s="13" t="s">
        <v>13</v>
      </c>
      <c r="C258" s="13">
        <v>63</v>
      </c>
      <c r="D258" s="13"/>
      <c r="E258" s="58">
        <v>195</v>
      </c>
      <c r="F258" s="2"/>
    </row>
    <row r="259" spans="1:6" ht="14.1" customHeight="1" thickTop="1" x14ac:dyDescent="0.25">
      <c r="A259" s="8" t="s">
        <v>132</v>
      </c>
      <c r="B259" s="14" t="s">
        <v>25</v>
      </c>
      <c r="C259" s="14">
        <v>0</v>
      </c>
      <c r="D259" s="14"/>
      <c r="E259" s="60">
        <v>155</v>
      </c>
      <c r="F259" s="2" t="e">
        <f>SUM(#REF!*E259)</f>
        <v>#REF!</v>
      </c>
    </row>
    <row r="260" spans="1:6" ht="14.1" customHeight="1" x14ac:dyDescent="0.25">
      <c r="A260" s="15" t="s">
        <v>133</v>
      </c>
      <c r="B260" s="16" t="s">
        <v>6</v>
      </c>
      <c r="C260" s="16">
        <v>245</v>
      </c>
      <c r="D260" s="16"/>
      <c r="E260" s="57">
        <v>165</v>
      </c>
      <c r="F260" s="2" t="e">
        <f>SUM(#REF!*E260)</f>
        <v>#REF!</v>
      </c>
    </row>
    <row r="261" spans="1:6" ht="14.1" customHeight="1" x14ac:dyDescent="0.25">
      <c r="A261" s="7"/>
      <c r="B261" s="16" t="s">
        <v>7</v>
      </c>
      <c r="C261" s="16">
        <v>250</v>
      </c>
      <c r="D261" s="16"/>
      <c r="E261" s="57">
        <v>175</v>
      </c>
      <c r="F261" s="2" t="e">
        <f>SUM(#REF!*E261)</f>
        <v>#REF!</v>
      </c>
    </row>
    <row r="262" spans="1:6" ht="14.1" customHeight="1" x14ac:dyDescent="0.25">
      <c r="A262" s="30"/>
      <c r="B262" s="16">
        <v>2.5</v>
      </c>
      <c r="C262" s="16">
        <v>69</v>
      </c>
      <c r="D262" s="16"/>
      <c r="E262" s="57">
        <v>185</v>
      </c>
      <c r="F262" s="2" t="e">
        <f>SUM(#REF!*E262)</f>
        <v>#REF!</v>
      </c>
    </row>
    <row r="263" spans="1:6" ht="14.1" customHeight="1" thickBot="1" x14ac:dyDescent="0.3">
      <c r="A263" s="41"/>
      <c r="B263" s="13" t="s">
        <v>13</v>
      </c>
      <c r="C263" s="13">
        <v>75</v>
      </c>
      <c r="D263" s="13"/>
      <c r="E263" s="58">
        <v>195</v>
      </c>
      <c r="F263" s="2"/>
    </row>
    <row r="264" spans="1:6" ht="14.1" customHeight="1" thickTop="1" thickBot="1" x14ac:dyDescent="0.3">
      <c r="A264" s="23" t="s">
        <v>0</v>
      </c>
      <c r="B264" s="24" t="s">
        <v>1</v>
      </c>
      <c r="C264" s="24" t="s">
        <v>2</v>
      </c>
      <c r="D264" s="24" t="s">
        <v>3</v>
      </c>
      <c r="E264" s="66" t="s">
        <v>4</v>
      </c>
      <c r="F264" s="2"/>
    </row>
    <row r="265" spans="1:6" ht="14.1" customHeight="1" x14ac:dyDescent="0.25">
      <c r="A265" s="8" t="s">
        <v>134</v>
      </c>
      <c r="B265" s="14" t="s">
        <v>25</v>
      </c>
      <c r="C265" s="14">
        <v>50</v>
      </c>
      <c r="D265" s="14"/>
      <c r="E265" s="60">
        <v>155</v>
      </c>
      <c r="F265" s="2" t="e">
        <f>SUM(#REF!*E266)</f>
        <v>#REF!</v>
      </c>
    </row>
    <row r="266" spans="1:6" ht="14.1" customHeight="1" x14ac:dyDescent="0.25">
      <c r="A266" s="15" t="s">
        <v>135</v>
      </c>
      <c r="B266" s="16" t="s">
        <v>6</v>
      </c>
      <c r="C266" s="16">
        <v>220</v>
      </c>
      <c r="D266" s="16"/>
      <c r="E266" s="57">
        <v>165</v>
      </c>
      <c r="F266" s="2" t="e">
        <f>SUM(#REF!*E267)</f>
        <v>#REF!</v>
      </c>
    </row>
    <row r="267" spans="1:6" ht="14.1" customHeight="1" x14ac:dyDescent="0.25">
      <c r="A267" s="7"/>
      <c r="B267" s="16" t="s">
        <v>7</v>
      </c>
      <c r="C267" s="16">
        <v>263</v>
      </c>
      <c r="D267" s="16"/>
      <c r="E267" s="57">
        <v>175</v>
      </c>
      <c r="F267" s="2" t="e">
        <f>SUM(#REF!*E268)</f>
        <v>#REF!</v>
      </c>
    </row>
    <row r="268" spans="1:6" ht="14.1" customHeight="1" x14ac:dyDescent="0.25">
      <c r="A268" s="22"/>
      <c r="B268" s="16" t="s">
        <v>12</v>
      </c>
      <c r="C268" s="16">
        <v>36</v>
      </c>
      <c r="D268" s="16"/>
      <c r="E268" s="57">
        <v>185</v>
      </c>
      <c r="F268" s="2"/>
    </row>
    <row r="269" spans="1:6" ht="14.1" customHeight="1" thickBot="1" x14ac:dyDescent="0.3">
      <c r="A269" s="41"/>
      <c r="B269" s="13" t="s">
        <v>13</v>
      </c>
      <c r="C269" s="13">
        <v>22</v>
      </c>
      <c r="D269" s="13"/>
      <c r="E269" s="58">
        <v>195</v>
      </c>
      <c r="F269" s="2"/>
    </row>
    <row r="270" spans="1:6" ht="14.1" customHeight="1" thickTop="1" x14ac:dyDescent="0.25">
      <c r="A270" s="42" t="s">
        <v>136</v>
      </c>
      <c r="B270" s="14" t="s">
        <v>6</v>
      </c>
      <c r="C270" s="14">
        <v>14</v>
      </c>
      <c r="D270" s="14"/>
      <c r="E270" s="60">
        <v>165</v>
      </c>
      <c r="F270" s="2"/>
    </row>
    <row r="271" spans="1:6" ht="14.1" customHeight="1" x14ac:dyDescent="0.25">
      <c r="A271" s="28" t="s">
        <v>137</v>
      </c>
      <c r="B271" s="16" t="s">
        <v>7</v>
      </c>
      <c r="C271" s="16">
        <v>40</v>
      </c>
      <c r="D271" s="16"/>
      <c r="E271" s="57">
        <v>175</v>
      </c>
      <c r="F271" s="2"/>
    </row>
    <row r="272" spans="1:6" ht="14.1" customHeight="1" x14ac:dyDescent="0.25">
      <c r="A272" s="27"/>
      <c r="B272" s="16" t="s">
        <v>12</v>
      </c>
      <c r="C272" s="16">
        <v>29</v>
      </c>
      <c r="D272" s="16"/>
      <c r="E272" s="57">
        <v>185</v>
      </c>
      <c r="F272" s="2"/>
    </row>
    <row r="273" spans="1:6" ht="14.1" customHeight="1" thickBot="1" x14ac:dyDescent="0.3">
      <c r="A273" s="43"/>
      <c r="B273" s="13" t="s">
        <v>13</v>
      </c>
      <c r="C273" s="13">
        <v>35</v>
      </c>
      <c r="D273" s="13"/>
      <c r="E273" s="58">
        <v>195</v>
      </c>
      <c r="F273" s="2" t="e">
        <f>SUM(#REF!*#REF!)</f>
        <v>#REF!</v>
      </c>
    </row>
    <row r="274" spans="1:6" ht="14.1" customHeight="1" thickTop="1" x14ac:dyDescent="0.25">
      <c r="A274" s="10" t="s">
        <v>138</v>
      </c>
      <c r="B274" s="11" t="s">
        <v>25</v>
      </c>
      <c r="C274" s="11">
        <v>0</v>
      </c>
      <c r="D274" s="11"/>
      <c r="E274" s="56">
        <v>180</v>
      </c>
      <c r="F274" s="2" t="e">
        <f>SUM(#REF!*E275)</f>
        <v>#REF!</v>
      </c>
    </row>
    <row r="275" spans="1:6" ht="14.1" customHeight="1" x14ac:dyDescent="0.25">
      <c r="A275" s="15" t="s">
        <v>139</v>
      </c>
      <c r="B275" s="16" t="s">
        <v>6</v>
      </c>
      <c r="C275" s="16">
        <v>92</v>
      </c>
      <c r="D275" s="16"/>
      <c r="E275" s="57">
        <v>190</v>
      </c>
      <c r="F275" s="2" t="e">
        <f>SUM(#REF!*E276)</f>
        <v>#REF!</v>
      </c>
    </row>
    <row r="276" spans="1:6" ht="14.1" customHeight="1" thickBot="1" x14ac:dyDescent="0.3">
      <c r="A276" s="44"/>
      <c r="B276" s="13" t="s">
        <v>7</v>
      </c>
      <c r="C276" s="13">
        <v>60</v>
      </c>
      <c r="D276" s="13"/>
      <c r="E276" s="58">
        <v>200</v>
      </c>
      <c r="F276" s="2" t="e">
        <f>SUM(#REF!*E277)</f>
        <v>#REF!</v>
      </c>
    </row>
    <row r="277" spans="1:6" ht="14.1" hidden="1" customHeight="1" x14ac:dyDescent="0.25">
      <c r="A277" s="8"/>
      <c r="B277" s="14" t="s">
        <v>12</v>
      </c>
      <c r="C277" s="14">
        <v>0</v>
      </c>
      <c r="D277" s="14"/>
      <c r="E277" s="60">
        <v>210</v>
      </c>
      <c r="F277" s="2" t="e">
        <f>SUM(#REF!*E278)</f>
        <v>#REF!</v>
      </c>
    </row>
    <row r="278" spans="1:6" ht="14.1" hidden="1" customHeight="1" x14ac:dyDescent="0.25">
      <c r="A278" s="7"/>
      <c r="B278" s="16" t="s">
        <v>13</v>
      </c>
      <c r="C278" s="16">
        <v>0</v>
      </c>
      <c r="D278" s="16"/>
      <c r="E278" s="57">
        <v>220</v>
      </c>
      <c r="F278" s="2" t="e">
        <f>SUM(#REF!*E279)</f>
        <v>#REF!</v>
      </c>
    </row>
    <row r="279" spans="1:6" ht="14.1" hidden="1" customHeight="1" x14ac:dyDescent="0.25">
      <c r="A279" s="17"/>
      <c r="B279" s="13" t="s">
        <v>51</v>
      </c>
      <c r="C279" s="13">
        <v>0</v>
      </c>
      <c r="D279" s="13"/>
      <c r="E279" s="58">
        <v>200</v>
      </c>
      <c r="F279" s="2"/>
    </row>
    <row r="280" spans="1:6" ht="14.1" customHeight="1" thickTop="1" x14ac:dyDescent="0.25">
      <c r="A280" s="8" t="s">
        <v>140</v>
      </c>
      <c r="B280" s="14" t="s">
        <v>6</v>
      </c>
      <c r="C280" s="14">
        <v>8</v>
      </c>
      <c r="D280" s="14"/>
      <c r="E280" s="60">
        <v>190</v>
      </c>
      <c r="F280" s="2"/>
    </row>
    <row r="281" spans="1:6" ht="14.1" customHeight="1" thickBot="1" x14ac:dyDescent="0.3">
      <c r="A281" s="12" t="s">
        <v>141</v>
      </c>
      <c r="B281" s="13" t="s">
        <v>7</v>
      </c>
      <c r="C281" s="13">
        <v>25</v>
      </c>
      <c r="D281" s="13"/>
      <c r="E281" s="58">
        <v>200</v>
      </c>
      <c r="F281" s="2" t="e">
        <f>SUM(#REF!*E282)</f>
        <v>#REF!</v>
      </c>
    </row>
    <row r="282" spans="1:6" ht="14.1" customHeight="1" thickTop="1" x14ac:dyDescent="0.25">
      <c r="A282" s="8" t="s">
        <v>142</v>
      </c>
      <c r="B282" s="14" t="s">
        <v>25</v>
      </c>
      <c r="C282" s="14">
        <v>48</v>
      </c>
      <c r="D282" s="14"/>
      <c r="E282" s="60">
        <v>170</v>
      </c>
      <c r="F282" s="2" t="e">
        <f>SUM(#REF!*E283)</f>
        <v>#REF!</v>
      </c>
    </row>
    <row r="283" spans="1:6" ht="14.1" customHeight="1" thickBot="1" x14ac:dyDescent="0.3">
      <c r="A283" s="12" t="s">
        <v>143</v>
      </c>
      <c r="B283" s="13" t="s">
        <v>6</v>
      </c>
      <c r="C283" s="13">
        <v>30</v>
      </c>
      <c r="D283" s="13"/>
      <c r="E283" s="58">
        <v>180</v>
      </c>
      <c r="F283" s="2" t="e">
        <f>SUM(#REF!*E284)</f>
        <v>#REF!</v>
      </c>
    </row>
    <row r="284" spans="1:6" ht="14.1" hidden="1" customHeight="1" x14ac:dyDescent="0.25">
      <c r="A284" s="45"/>
      <c r="B284" s="1" t="s">
        <v>7</v>
      </c>
      <c r="C284" s="1">
        <v>27</v>
      </c>
      <c r="D284" s="1"/>
      <c r="E284" s="68">
        <v>190</v>
      </c>
      <c r="F284" s="2" t="e">
        <f>SUM(#REF!*E285)</f>
        <v>#REF!</v>
      </c>
    </row>
    <row r="285" spans="1:6" ht="14.1" hidden="1" customHeight="1" x14ac:dyDescent="0.25">
      <c r="A285" s="41"/>
      <c r="B285" s="13" t="s">
        <v>12</v>
      </c>
      <c r="C285" s="13">
        <f>SUM('[1]Deciduous Orders'!AY310)</f>
        <v>0</v>
      </c>
      <c r="D285" s="13"/>
      <c r="E285" s="58">
        <v>200</v>
      </c>
      <c r="F285" s="2" t="e">
        <f>SUM(#REF!*E286)</f>
        <v>#REF!</v>
      </c>
    </row>
    <row r="286" spans="1:6" ht="14.1" customHeight="1" thickTop="1" x14ac:dyDescent="0.25">
      <c r="A286" s="8" t="s">
        <v>144</v>
      </c>
      <c r="B286" s="14" t="s">
        <v>41</v>
      </c>
      <c r="C286" s="14">
        <v>4</v>
      </c>
      <c r="D286" s="14"/>
      <c r="E286" s="60">
        <v>160</v>
      </c>
      <c r="F286" s="2"/>
    </row>
    <row r="287" spans="1:6" ht="14.1" hidden="1" customHeight="1" x14ac:dyDescent="0.25">
      <c r="A287" s="12" t="s">
        <v>143</v>
      </c>
      <c r="B287" s="13" t="s">
        <v>43</v>
      </c>
      <c r="C287" s="13">
        <v>4</v>
      </c>
      <c r="D287" s="13"/>
      <c r="E287" s="58">
        <v>170</v>
      </c>
      <c r="F287" s="2" t="e">
        <f>SUM(#REF!*E288)</f>
        <v>#REF!</v>
      </c>
    </row>
    <row r="288" spans="1:6" ht="14.1" hidden="1" customHeight="1" x14ac:dyDescent="0.25">
      <c r="A288" s="34"/>
      <c r="B288" s="14" t="s">
        <v>44</v>
      </c>
      <c r="C288" s="14">
        <v>0</v>
      </c>
      <c r="D288" s="14"/>
      <c r="E288" s="60">
        <v>180</v>
      </c>
      <c r="F288" s="2" t="e">
        <f>SUM(#REF!*E289)</f>
        <v>#REF!</v>
      </c>
    </row>
    <row r="289" spans="1:6" ht="14.1" customHeight="1" thickBot="1" x14ac:dyDescent="0.3">
      <c r="A289" s="41"/>
      <c r="B289" s="13" t="s">
        <v>45</v>
      </c>
      <c r="C289" s="13">
        <v>0</v>
      </c>
      <c r="D289" s="13"/>
      <c r="E289" s="58">
        <v>190</v>
      </c>
      <c r="F289" s="2" t="e">
        <f>SUM(#REF!*E290)</f>
        <v>#REF!</v>
      </c>
    </row>
    <row r="290" spans="1:6" ht="14.1" customHeight="1" thickTop="1" x14ac:dyDescent="0.25">
      <c r="A290" s="8" t="s">
        <v>145</v>
      </c>
      <c r="B290" s="14" t="s">
        <v>25</v>
      </c>
      <c r="C290" s="14">
        <v>0</v>
      </c>
      <c r="D290" s="14"/>
      <c r="E290" s="60">
        <v>170</v>
      </c>
      <c r="F290" s="2" t="e">
        <f>SUM(#REF!*E291)</f>
        <v>#REF!</v>
      </c>
    </row>
    <row r="291" spans="1:6" ht="14.1" customHeight="1" thickBot="1" x14ac:dyDescent="0.3">
      <c r="A291" s="12" t="s">
        <v>146</v>
      </c>
      <c r="B291" s="13" t="s">
        <v>6</v>
      </c>
      <c r="C291" s="13">
        <v>23</v>
      </c>
      <c r="D291" s="13"/>
      <c r="E291" s="58">
        <v>180</v>
      </c>
      <c r="F291" s="2" t="e">
        <f>SUM(#REF!*E292)</f>
        <v>#REF!</v>
      </c>
    </row>
    <row r="292" spans="1:6" ht="14.1" hidden="1" customHeight="1" x14ac:dyDescent="0.25">
      <c r="A292" s="8"/>
      <c r="B292" s="14" t="s">
        <v>37</v>
      </c>
      <c r="C292" s="14">
        <v>0</v>
      </c>
      <c r="D292" s="14"/>
      <c r="E292" s="60">
        <v>190</v>
      </c>
      <c r="F292" s="2" t="e">
        <f>SUM(#REF!*E293)</f>
        <v>#REF!</v>
      </c>
    </row>
    <row r="293" spans="1:6" ht="14.1" hidden="1" customHeight="1" x14ac:dyDescent="0.25">
      <c r="A293" s="7"/>
      <c r="B293" s="16" t="s">
        <v>12</v>
      </c>
      <c r="C293" s="16">
        <f>SUM('[1]Deciduous Orders'!AY327)</f>
        <v>0</v>
      </c>
      <c r="D293" s="16"/>
      <c r="E293" s="57">
        <v>200</v>
      </c>
      <c r="F293" s="2"/>
    </row>
    <row r="294" spans="1:6" ht="14.1" customHeight="1" thickTop="1" x14ac:dyDescent="0.25">
      <c r="A294" s="7" t="s">
        <v>147</v>
      </c>
      <c r="B294" s="16" t="s">
        <v>25</v>
      </c>
      <c r="C294" s="16">
        <v>0</v>
      </c>
      <c r="D294" s="16"/>
      <c r="E294" s="57">
        <v>170</v>
      </c>
      <c r="F294" s="2"/>
    </row>
    <row r="295" spans="1:6" ht="14.1" customHeight="1" x14ac:dyDescent="0.25">
      <c r="A295" s="15" t="s">
        <v>148</v>
      </c>
      <c r="B295" s="16" t="s">
        <v>6</v>
      </c>
      <c r="C295" s="16">
        <v>4</v>
      </c>
      <c r="D295" s="16"/>
      <c r="E295" s="57">
        <v>180</v>
      </c>
      <c r="F295" s="2"/>
    </row>
    <row r="296" spans="1:6" ht="14.1" customHeight="1" thickBot="1" x14ac:dyDescent="0.3">
      <c r="A296" s="17"/>
      <c r="B296" s="13" t="s">
        <v>7</v>
      </c>
      <c r="C296" s="13">
        <v>1</v>
      </c>
      <c r="D296" s="13"/>
      <c r="E296" s="58">
        <v>190</v>
      </c>
      <c r="F296" s="2" t="e">
        <f>SUM(#REF!*E297)</f>
        <v>#REF!</v>
      </c>
    </row>
    <row r="297" spans="1:6" ht="14.1" customHeight="1" thickTop="1" x14ac:dyDescent="0.25">
      <c r="A297" s="8" t="s">
        <v>149</v>
      </c>
      <c r="B297" s="14" t="s">
        <v>25</v>
      </c>
      <c r="C297" s="14">
        <v>0</v>
      </c>
      <c r="D297" s="14"/>
      <c r="E297" s="60">
        <v>170</v>
      </c>
      <c r="F297" s="2" t="e">
        <f>SUM(#REF!*E298)</f>
        <v>#REF!</v>
      </c>
    </row>
    <row r="298" spans="1:6" ht="14.1" customHeight="1" x14ac:dyDescent="0.25">
      <c r="A298" s="15" t="s">
        <v>150</v>
      </c>
      <c r="B298" s="16" t="s">
        <v>6</v>
      </c>
      <c r="C298" s="16">
        <v>0</v>
      </c>
      <c r="D298" s="16"/>
      <c r="E298" s="57">
        <v>180</v>
      </c>
      <c r="F298" s="2" t="e">
        <f>SUM(#REF!*E299)</f>
        <v>#REF!</v>
      </c>
    </row>
    <row r="299" spans="1:6" ht="14.1" customHeight="1" thickBot="1" x14ac:dyDescent="0.3">
      <c r="A299" s="17"/>
      <c r="B299" s="13" t="s">
        <v>7</v>
      </c>
      <c r="C299" s="13">
        <v>13</v>
      </c>
      <c r="D299" s="13"/>
      <c r="E299" s="58">
        <v>190</v>
      </c>
      <c r="F299" s="2" t="e">
        <f>SUM(#REF!*E300)</f>
        <v>#REF!</v>
      </c>
    </row>
    <row r="300" spans="1:6" ht="14.1" customHeight="1" thickTop="1" x14ac:dyDescent="0.25">
      <c r="A300" s="8" t="s">
        <v>151</v>
      </c>
      <c r="B300" s="14" t="s">
        <v>25</v>
      </c>
      <c r="C300" s="14">
        <v>15</v>
      </c>
      <c r="D300" s="14"/>
      <c r="E300" s="60">
        <v>170</v>
      </c>
      <c r="F300" s="2" t="e">
        <f>SUM(#REF!*E301)</f>
        <v>#REF!</v>
      </c>
    </row>
    <row r="301" spans="1:6" ht="14.1" customHeight="1" x14ac:dyDescent="0.25">
      <c r="A301" s="15" t="s">
        <v>152</v>
      </c>
      <c r="B301" s="16" t="s">
        <v>6</v>
      </c>
      <c r="C301" s="16">
        <v>20</v>
      </c>
      <c r="D301" s="16"/>
      <c r="E301" s="57">
        <v>180</v>
      </c>
      <c r="F301" s="2" t="e">
        <f>SUM(#REF!*E302)</f>
        <v>#REF!</v>
      </c>
    </row>
    <row r="302" spans="1:6" ht="14.1" customHeight="1" thickBot="1" x14ac:dyDescent="0.3">
      <c r="A302" s="17"/>
      <c r="B302" s="13" t="s">
        <v>7</v>
      </c>
      <c r="C302" s="13">
        <v>0</v>
      </c>
      <c r="D302" s="13"/>
      <c r="E302" s="58">
        <v>190</v>
      </c>
      <c r="F302" s="2" t="e">
        <f>SUM(#REF!*E303)</f>
        <v>#REF!</v>
      </c>
    </row>
    <row r="303" spans="1:6" ht="14.1" customHeight="1" thickTop="1" x14ac:dyDescent="0.25">
      <c r="A303" s="8" t="s">
        <v>153</v>
      </c>
      <c r="B303" s="14" t="s">
        <v>25</v>
      </c>
      <c r="C303" s="14">
        <v>27</v>
      </c>
      <c r="D303" s="14"/>
      <c r="E303" s="60">
        <v>170</v>
      </c>
      <c r="F303" s="2" t="e">
        <f>SUM(#REF!*E304)</f>
        <v>#REF!</v>
      </c>
    </row>
    <row r="304" spans="1:6" ht="14.1" customHeight="1" x14ac:dyDescent="0.25">
      <c r="A304" s="15" t="s">
        <v>154</v>
      </c>
      <c r="B304" s="16" t="s">
        <v>6</v>
      </c>
      <c r="C304" s="16">
        <v>0</v>
      </c>
      <c r="D304" s="16"/>
      <c r="E304" s="57">
        <v>180</v>
      </c>
      <c r="F304" s="2" t="e">
        <f>SUM(#REF!*E305)</f>
        <v>#REF!</v>
      </c>
    </row>
    <row r="305" spans="1:6" ht="14.1" customHeight="1" thickBot="1" x14ac:dyDescent="0.3">
      <c r="A305" s="17"/>
      <c r="B305" s="13" t="s">
        <v>7</v>
      </c>
      <c r="C305" s="13">
        <v>0</v>
      </c>
      <c r="D305" s="13"/>
      <c r="E305" s="58">
        <v>190</v>
      </c>
      <c r="F305" s="2" t="e">
        <f>SUM(#REF!*E306)</f>
        <v>#REF!</v>
      </c>
    </row>
    <row r="306" spans="1:6" ht="14.1" customHeight="1" thickTop="1" x14ac:dyDescent="0.25">
      <c r="A306" s="8" t="s">
        <v>155</v>
      </c>
      <c r="B306" s="14" t="s">
        <v>25</v>
      </c>
      <c r="C306" s="14">
        <v>49</v>
      </c>
      <c r="D306" s="14"/>
      <c r="E306" s="60">
        <v>170</v>
      </c>
      <c r="F306" s="2" t="e">
        <f>SUM(#REF!*E307)</f>
        <v>#REF!</v>
      </c>
    </row>
    <row r="307" spans="1:6" ht="14.1" customHeight="1" x14ac:dyDescent="0.25">
      <c r="A307" s="15" t="s">
        <v>156</v>
      </c>
      <c r="B307" s="16" t="s">
        <v>6</v>
      </c>
      <c r="C307" s="16">
        <v>336</v>
      </c>
      <c r="D307" s="16"/>
      <c r="E307" s="57">
        <v>180</v>
      </c>
      <c r="F307" s="2" t="e">
        <f>SUM(#REF!*E308)</f>
        <v>#REF!</v>
      </c>
    </row>
    <row r="308" spans="1:6" ht="14.1" customHeight="1" x14ac:dyDescent="0.25">
      <c r="A308" s="7"/>
      <c r="B308" s="16" t="s">
        <v>7</v>
      </c>
      <c r="C308" s="16">
        <v>483</v>
      </c>
      <c r="D308" s="16"/>
      <c r="E308" s="57">
        <v>190</v>
      </c>
      <c r="F308" s="2"/>
    </row>
    <row r="309" spans="1:6" ht="14.1" customHeight="1" thickBot="1" x14ac:dyDescent="0.3">
      <c r="A309" s="17"/>
      <c r="B309" s="13" t="s">
        <v>12</v>
      </c>
      <c r="C309" s="13">
        <v>73</v>
      </c>
      <c r="D309" s="13"/>
      <c r="E309" s="58">
        <v>200</v>
      </c>
      <c r="F309" s="2" t="e">
        <f>SUM(#REF!*E310)</f>
        <v>#REF!</v>
      </c>
    </row>
    <row r="310" spans="1:6" ht="14.1" customHeight="1" thickTop="1" x14ac:dyDescent="0.25">
      <c r="A310" s="8" t="s">
        <v>157</v>
      </c>
      <c r="B310" s="14" t="s">
        <v>25</v>
      </c>
      <c r="C310" s="14">
        <f>SUM('[1]Deciduous Orders'!AY346)</f>
        <v>0</v>
      </c>
      <c r="D310" s="14"/>
      <c r="E310" s="60">
        <v>170</v>
      </c>
      <c r="F310" s="2" t="e">
        <f>SUM(#REF!*E311)</f>
        <v>#REF!</v>
      </c>
    </row>
    <row r="311" spans="1:6" ht="14.1" customHeight="1" x14ac:dyDescent="0.25">
      <c r="A311" s="15" t="s">
        <v>158</v>
      </c>
      <c r="B311" s="16" t="s">
        <v>6</v>
      </c>
      <c r="C311" s="16">
        <v>102</v>
      </c>
      <c r="D311" s="16"/>
      <c r="E311" s="57">
        <v>180</v>
      </c>
      <c r="F311" s="2" t="e">
        <f>SUM(#REF!*E312)</f>
        <v>#REF!</v>
      </c>
    </row>
    <row r="312" spans="1:6" ht="14.1" customHeight="1" thickBot="1" x14ac:dyDescent="0.3">
      <c r="A312" s="7"/>
      <c r="B312" s="16" t="s">
        <v>7</v>
      </c>
      <c r="C312" s="16">
        <v>155</v>
      </c>
      <c r="D312" s="16"/>
      <c r="E312" s="57">
        <v>190</v>
      </c>
      <c r="F312" s="2" t="e">
        <f>SUM(#REF!*E313)</f>
        <v>#REF!</v>
      </c>
    </row>
    <row r="313" spans="1:6" ht="14.1" hidden="1" customHeight="1" x14ac:dyDescent="0.25">
      <c r="A313" s="17"/>
      <c r="B313" s="13" t="s">
        <v>12</v>
      </c>
      <c r="C313" s="13">
        <v>55</v>
      </c>
      <c r="D313" s="13"/>
      <c r="E313" s="58">
        <v>200</v>
      </c>
      <c r="F313" s="2" t="e">
        <f>SUM(#REF!*E314)</f>
        <v>#REF!</v>
      </c>
    </row>
    <row r="314" spans="1:6" ht="14.1" customHeight="1" thickTop="1" thickBot="1" x14ac:dyDescent="0.3">
      <c r="A314" s="54"/>
      <c r="B314" s="55" t="s">
        <v>13</v>
      </c>
      <c r="C314" s="55">
        <v>0</v>
      </c>
      <c r="D314" s="55"/>
      <c r="E314" s="59">
        <v>210</v>
      </c>
      <c r="F314" s="2" t="e">
        <f>SUM(#REF!*E315)</f>
        <v>#REF!</v>
      </c>
    </row>
    <row r="315" spans="1:6" ht="14.1" customHeight="1" thickTop="1" x14ac:dyDescent="0.25">
      <c r="A315" s="8" t="s">
        <v>159</v>
      </c>
      <c r="B315" s="14" t="s">
        <v>25</v>
      </c>
      <c r="C315" s="14">
        <v>50</v>
      </c>
      <c r="D315" s="14"/>
      <c r="E315" s="60">
        <v>150</v>
      </c>
      <c r="F315" s="2" t="e">
        <f>SUM(#REF!*E316)</f>
        <v>#REF!</v>
      </c>
    </row>
    <row r="316" spans="1:6" ht="14.1" customHeight="1" x14ac:dyDescent="0.25">
      <c r="A316" s="15" t="s">
        <v>160</v>
      </c>
      <c r="B316" s="16" t="s">
        <v>6</v>
      </c>
      <c r="C316" s="16">
        <f>SUM('[1]Deciduous Orders'!AY356)</f>
        <v>0</v>
      </c>
      <c r="D316" s="16"/>
      <c r="E316" s="57">
        <v>160</v>
      </c>
      <c r="F316" s="2" t="e">
        <f>SUM(#REF!*E317)</f>
        <v>#REF!</v>
      </c>
    </row>
    <row r="317" spans="1:6" ht="14.1" customHeight="1" x14ac:dyDescent="0.25">
      <c r="A317" s="19"/>
      <c r="B317" s="16" t="s">
        <v>7</v>
      </c>
      <c r="C317" s="16">
        <v>0</v>
      </c>
      <c r="D317" s="16"/>
      <c r="E317" s="57">
        <v>170</v>
      </c>
      <c r="F317" s="2" t="e">
        <f>SUM(#REF!*E318)</f>
        <v>#REF!</v>
      </c>
    </row>
    <row r="318" spans="1:6" ht="14.1" customHeight="1" x14ac:dyDescent="0.25">
      <c r="A318" s="7"/>
      <c r="B318" s="16" t="s">
        <v>12</v>
      </c>
      <c r="C318" s="16">
        <v>0</v>
      </c>
      <c r="D318" s="16"/>
      <c r="E318" s="57">
        <v>180</v>
      </c>
      <c r="F318" s="2" t="e">
        <f>SUM(#REF!*E319)</f>
        <v>#REF!</v>
      </c>
    </row>
    <row r="319" spans="1:6" ht="14.1" customHeight="1" thickBot="1" x14ac:dyDescent="0.3">
      <c r="A319" s="17"/>
      <c r="B319" s="13" t="s">
        <v>13</v>
      </c>
      <c r="C319" s="13">
        <v>1</v>
      </c>
      <c r="D319" s="13"/>
      <c r="E319" s="58">
        <v>190</v>
      </c>
      <c r="F319" s="2"/>
    </row>
    <row r="320" spans="1:6" ht="14.1" customHeight="1" thickTop="1" x14ac:dyDescent="0.25">
      <c r="A320" s="8" t="s">
        <v>161</v>
      </c>
      <c r="B320" s="14" t="s">
        <v>41</v>
      </c>
      <c r="C320" s="14">
        <v>52</v>
      </c>
      <c r="D320" s="14"/>
      <c r="E320" s="60">
        <v>155</v>
      </c>
      <c r="F320" s="2"/>
    </row>
    <row r="321" spans="1:9" ht="14.1" customHeight="1" thickBot="1" x14ac:dyDescent="0.3">
      <c r="A321" s="12" t="s">
        <v>162</v>
      </c>
      <c r="B321" s="13" t="s">
        <v>43</v>
      </c>
      <c r="C321" s="13">
        <v>12</v>
      </c>
      <c r="D321" s="13"/>
      <c r="E321" s="58">
        <v>165</v>
      </c>
      <c r="F321" s="2"/>
    </row>
    <row r="322" spans="1:9" ht="14.1" customHeight="1" thickTop="1" x14ac:dyDescent="0.25">
      <c r="A322" s="8" t="s">
        <v>163</v>
      </c>
      <c r="B322" s="14" t="s">
        <v>25</v>
      </c>
      <c r="C322" s="14">
        <f>SUM('[1]Deciduous Orders'!AY361)</f>
        <v>0</v>
      </c>
      <c r="D322" s="14"/>
      <c r="E322" s="60">
        <v>160</v>
      </c>
      <c r="F322" s="2"/>
    </row>
    <row r="323" spans="1:9" ht="14.1" customHeight="1" thickBot="1" x14ac:dyDescent="0.3">
      <c r="A323" s="12" t="s">
        <v>164</v>
      </c>
      <c r="B323" s="13" t="s">
        <v>6</v>
      </c>
      <c r="C323" s="13">
        <f>SUM('[1]Deciduous Orders'!AY362)</f>
        <v>0</v>
      </c>
      <c r="D323" s="13"/>
      <c r="E323" s="58">
        <v>170</v>
      </c>
      <c r="F323" s="2"/>
    </row>
    <row r="324" spans="1:9" ht="8.1" hidden="1" customHeight="1" x14ac:dyDescent="0.25">
      <c r="A324" s="49"/>
      <c r="B324" s="46" t="s">
        <v>7</v>
      </c>
      <c r="C324" s="46">
        <f>SUM('[1]Deciduous Orders'!AY363)</f>
        <v>25</v>
      </c>
      <c r="D324" s="46"/>
      <c r="E324" s="70">
        <v>180</v>
      </c>
      <c r="F324" s="2" t="e">
        <f>SUM(#REF!*#REF!)</f>
        <v>#REF!</v>
      </c>
      <c r="G324" s="5"/>
      <c r="I324" s="2"/>
    </row>
    <row r="325" spans="1:9" ht="14.1" customHeight="1" thickTop="1" thickBot="1" x14ac:dyDescent="0.3">
      <c r="A325" s="23" t="s">
        <v>0</v>
      </c>
      <c r="B325" s="24" t="s">
        <v>1</v>
      </c>
      <c r="C325" s="24" t="s">
        <v>2</v>
      </c>
      <c r="D325" s="24" t="s">
        <v>3</v>
      </c>
      <c r="E325" s="66" t="s">
        <v>4</v>
      </c>
      <c r="F325" s="2"/>
    </row>
    <row r="326" spans="1:9" ht="14.1" customHeight="1" x14ac:dyDescent="0.25">
      <c r="A326" s="10" t="s">
        <v>165</v>
      </c>
      <c r="B326" s="11" t="s">
        <v>6</v>
      </c>
      <c r="C326" s="11">
        <v>5</v>
      </c>
      <c r="D326" s="11"/>
      <c r="E326" s="56">
        <v>200</v>
      </c>
      <c r="F326" s="2"/>
    </row>
    <row r="327" spans="1:9" ht="14.1" customHeight="1" thickBot="1" x14ac:dyDescent="0.3">
      <c r="A327" s="12" t="s">
        <v>166</v>
      </c>
      <c r="B327" s="13" t="s">
        <v>7</v>
      </c>
      <c r="C327" s="13">
        <v>1</v>
      </c>
      <c r="D327" s="13"/>
      <c r="E327" s="58">
        <v>210</v>
      </c>
      <c r="F327" s="2"/>
    </row>
    <row r="328" spans="1:9" ht="14.1" customHeight="1" thickTop="1" x14ac:dyDescent="0.25">
      <c r="A328" s="8" t="s">
        <v>167</v>
      </c>
      <c r="B328" s="14" t="s">
        <v>25</v>
      </c>
      <c r="C328" s="14">
        <v>60</v>
      </c>
      <c r="D328" s="14"/>
      <c r="E328" s="60">
        <v>155</v>
      </c>
      <c r="F328" s="2"/>
    </row>
    <row r="329" spans="1:9" ht="14.1" customHeight="1" x14ac:dyDescent="0.25">
      <c r="A329" s="15" t="s">
        <v>168</v>
      </c>
      <c r="B329" s="16" t="s">
        <v>6</v>
      </c>
      <c r="C329" s="16">
        <v>37</v>
      </c>
      <c r="D329" s="16"/>
      <c r="E329" s="57">
        <v>165</v>
      </c>
      <c r="F329" s="2"/>
    </row>
    <row r="330" spans="1:9" ht="14.1" customHeight="1" thickBot="1" x14ac:dyDescent="0.3">
      <c r="A330" s="17"/>
      <c r="B330" s="13" t="s">
        <v>7</v>
      </c>
      <c r="C330" s="13">
        <v>50</v>
      </c>
      <c r="D330" s="13"/>
      <c r="E330" s="58">
        <v>175</v>
      </c>
      <c r="F330" s="2"/>
    </row>
    <row r="331" spans="1:9" ht="14.1" customHeight="1" thickTop="1" x14ac:dyDescent="0.25">
      <c r="A331" s="8" t="s">
        <v>169</v>
      </c>
      <c r="B331" s="14" t="s">
        <v>25</v>
      </c>
      <c r="C331" s="14">
        <v>0</v>
      </c>
      <c r="D331" s="14"/>
      <c r="E331" s="60">
        <v>190</v>
      </c>
      <c r="F331" s="2"/>
    </row>
    <row r="332" spans="1:9" ht="14.1" customHeight="1" x14ac:dyDescent="0.25">
      <c r="A332" s="31" t="s">
        <v>170</v>
      </c>
      <c r="B332" s="32" t="s">
        <v>6</v>
      </c>
      <c r="C332" s="32">
        <v>8</v>
      </c>
      <c r="D332" s="32"/>
      <c r="E332" s="65">
        <v>200</v>
      </c>
      <c r="F332" s="2"/>
    </row>
    <row r="333" spans="1:9" ht="14.1" customHeight="1" thickBot="1" x14ac:dyDescent="0.3">
      <c r="A333" s="17"/>
      <c r="B333" s="13" t="s">
        <v>7</v>
      </c>
      <c r="C333" s="13">
        <f>SUM('[1]Deciduous Orders'!AY379)</f>
        <v>0</v>
      </c>
      <c r="D333" s="13"/>
      <c r="E333" s="58">
        <v>210</v>
      </c>
      <c r="F333" s="2" t="e">
        <f>SUM(#REF!*E334)</f>
        <v>#REF!</v>
      </c>
    </row>
    <row r="334" spans="1:9" ht="14.1" customHeight="1" thickTop="1" x14ac:dyDescent="0.25">
      <c r="A334" s="8" t="s">
        <v>171</v>
      </c>
      <c r="B334" s="14" t="s">
        <v>25</v>
      </c>
      <c r="C334" s="14">
        <v>0</v>
      </c>
      <c r="D334" s="14"/>
      <c r="E334" s="60">
        <v>155</v>
      </c>
      <c r="F334" s="2" t="e">
        <f>SUM(#REF!*E335)</f>
        <v>#REF!</v>
      </c>
    </row>
    <row r="335" spans="1:9" ht="14.1" customHeight="1" x14ac:dyDescent="0.25">
      <c r="A335" s="15" t="s">
        <v>172</v>
      </c>
      <c r="B335" s="16" t="s">
        <v>6</v>
      </c>
      <c r="C335" s="16">
        <f>SUM('[1]Deciduous Orders'!AY382)</f>
        <v>0</v>
      </c>
      <c r="D335" s="16"/>
      <c r="E335" s="57">
        <v>165</v>
      </c>
      <c r="F335" s="2"/>
    </row>
    <row r="336" spans="1:9" ht="14.1" customHeight="1" thickBot="1" x14ac:dyDescent="0.3">
      <c r="A336" s="12"/>
      <c r="B336" s="13" t="s">
        <v>7</v>
      </c>
      <c r="C336" s="13">
        <v>19</v>
      </c>
      <c r="D336" s="13"/>
      <c r="E336" s="58">
        <v>175</v>
      </c>
      <c r="F336" s="2"/>
    </row>
    <row r="337" spans="1:7" ht="14.1" customHeight="1" thickTop="1" x14ac:dyDescent="0.25">
      <c r="A337" s="47" t="s">
        <v>228</v>
      </c>
      <c r="B337" s="48" t="s">
        <v>6</v>
      </c>
      <c r="C337" s="48">
        <v>2</v>
      </c>
      <c r="D337" s="48"/>
      <c r="E337" s="69">
        <v>200</v>
      </c>
      <c r="F337" s="2"/>
    </row>
    <row r="338" spans="1:7" ht="14.1" customHeight="1" thickBot="1" x14ac:dyDescent="0.3">
      <c r="A338" s="12" t="s">
        <v>173</v>
      </c>
      <c r="B338" s="13" t="s">
        <v>7</v>
      </c>
      <c r="C338" s="13">
        <v>3</v>
      </c>
      <c r="D338" s="13"/>
      <c r="E338" s="58">
        <v>210</v>
      </c>
      <c r="F338" s="2"/>
      <c r="G338" s="5"/>
    </row>
    <row r="339" spans="1:7" ht="14.1" customHeight="1" thickTop="1" x14ac:dyDescent="0.25">
      <c r="A339" s="7" t="s">
        <v>174</v>
      </c>
      <c r="B339" s="16" t="s">
        <v>25</v>
      </c>
      <c r="C339" s="16">
        <v>0</v>
      </c>
      <c r="D339" s="16"/>
      <c r="E339" s="57">
        <v>155</v>
      </c>
      <c r="F339" s="2" t="e">
        <f>SUM(#REF!*E340)</f>
        <v>#REF!</v>
      </c>
    </row>
    <row r="340" spans="1:7" ht="14.1" customHeight="1" x14ac:dyDescent="0.25">
      <c r="A340" s="15" t="s">
        <v>175</v>
      </c>
      <c r="B340" s="16" t="s">
        <v>6</v>
      </c>
      <c r="C340" s="16">
        <v>0</v>
      </c>
      <c r="D340" s="16"/>
      <c r="E340" s="57">
        <v>165</v>
      </c>
      <c r="F340" s="2" t="e">
        <f>SUM(#REF!*E341)</f>
        <v>#REF!</v>
      </c>
    </row>
    <row r="341" spans="1:7" ht="14.1" customHeight="1" thickBot="1" x14ac:dyDescent="0.3">
      <c r="A341" s="17"/>
      <c r="B341" s="13" t="s">
        <v>7</v>
      </c>
      <c r="C341" s="13">
        <v>20</v>
      </c>
      <c r="D341" s="13"/>
      <c r="E341" s="58">
        <v>175</v>
      </c>
      <c r="F341" s="2" t="e">
        <f>SUM(#REF!*E342)</f>
        <v>#REF!</v>
      </c>
    </row>
    <row r="342" spans="1:7" ht="14.1" customHeight="1" thickTop="1" x14ac:dyDescent="0.25">
      <c r="A342" s="8" t="s">
        <v>176</v>
      </c>
      <c r="B342" s="14" t="s">
        <v>177</v>
      </c>
      <c r="C342" s="14">
        <v>0</v>
      </c>
      <c r="D342" s="14"/>
      <c r="E342" s="60">
        <v>145</v>
      </c>
      <c r="F342" s="2" t="e">
        <f>SUM(#REF!*E343)</f>
        <v>#REF!</v>
      </c>
    </row>
    <row r="343" spans="1:7" ht="14.1" customHeight="1" x14ac:dyDescent="0.25">
      <c r="A343" s="15" t="s">
        <v>178</v>
      </c>
      <c r="B343" s="16" t="s">
        <v>41</v>
      </c>
      <c r="C343" s="16">
        <v>103</v>
      </c>
      <c r="D343" s="16"/>
      <c r="E343" s="57">
        <v>155</v>
      </c>
      <c r="F343" s="2" t="e">
        <f>SUM(#REF!*E344)</f>
        <v>#REF!</v>
      </c>
    </row>
    <row r="344" spans="1:7" ht="14.1" customHeight="1" x14ac:dyDescent="0.25">
      <c r="A344" s="7"/>
      <c r="B344" s="16" t="s">
        <v>43</v>
      </c>
      <c r="C344" s="16">
        <v>364</v>
      </c>
      <c r="D344" s="16"/>
      <c r="E344" s="57">
        <v>165</v>
      </c>
      <c r="F344" s="2" t="e">
        <f>SUM(#REF!*E345)</f>
        <v>#REF!</v>
      </c>
    </row>
    <row r="345" spans="1:7" ht="14.1" customHeight="1" x14ac:dyDescent="0.25">
      <c r="A345" s="7"/>
      <c r="B345" s="16" t="s">
        <v>44</v>
      </c>
      <c r="C345" s="16">
        <v>116</v>
      </c>
      <c r="D345" s="16"/>
      <c r="E345" s="57">
        <v>175</v>
      </c>
      <c r="F345" s="2"/>
    </row>
    <row r="346" spans="1:7" ht="14.1" customHeight="1" x14ac:dyDescent="0.25">
      <c r="A346" s="7"/>
      <c r="B346" s="16" t="s">
        <v>45</v>
      </c>
      <c r="C346" s="16">
        <v>45</v>
      </c>
      <c r="D346" s="16"/>
      <c r="E346" s="57">
        <v>185</v>
      </c>
      <c r="F346" s="2"/>
    </row>
    <row r="347" spans="1:7" ht="14.1" customHeight="1" x14ac:dyDescent="0.25">
      <c r="A347" s="7"/>
      <c r="B347" s="16" t="s">
        <v>46</v>
      </c>
      <c r="C347" s="16">
        <v>14</v>
      </c>
      <c r="D347" s="16"/>
      <c r="E347" s="57">
        <v>195</v>
      </c>
      <c r="F347" s="2" t="e">
        <f>SUM(#REF!*E348)</f>
        <v>#REF!</v>
      </c>
    </row>
    <row r="348" spans="1:7" ht="14.1" customHeight="1" thickBot="1" x14ac:dyDescent="0.3">
      <c r="A348" s="17"/>
      <c r="B348" s="13" t="s">
        <v>47</v>
      </c>
      <c r="C348" s="13">
        <v>18</v>
      </c>
      <c r="D348" s="13"/>
      <c r="E348" s="58">
        <v>205</v>
      </c>
      <c r="F348" s="2"/>
    </row>
    <row r="349" spans="1:7" ht="14.1" customHeight="1" thickTop="1" x14ac:dyDescent="0.25">
      <c r="A349" s="8" t="s">
        <v>179</v>
      </c>
      <c r="B349" s="14" t="s">
        <v>25</v>
      </c>
      <c r="C349" s="14">
        <v>185</v>
      </c>
      <c r="D349" s="14"/>
      <c r="E349" s="60">
        <v>170</v>
      </c>
      <c r="F349" s="2" t="e">
        <f>SUM(#REF!*E350)</f>
        <v>#REF!</v>
      </c>
    </row>
    <row r="350" spans="1:7" ht="14.1" customHeight="1" x14ac:dyDescent="0.25">
      <c r="A350" s="15" t="s">
        <v>178</v>
      </c>
      <c r="B350" s="16" t="s">
        <v>6</v>
      </c>
      <c r="C350" s="16">
        <v>221</v>
      </c>
      <c r="D350" s="16"/>
      <c r="E350" s="57">
        <v>180</v>
      </c>
      <c r="F350" s="2" t="e">
        <f>SUM(#REF!*E351)</f>
        <v>#REF!</v>
      </c>
    </row>
    <row r="351" spans="1:7" ht="14.1" customHeight="1" thickBot="1" x14ac:dyDescent="0.3">
      <c r="A351" s="17"/>
      <c r="B351" s="13" t="s">
        <v>7</v>
      </c>
      <c r="C351" s="13">
        <v>188</v>
      </c>
      <c r="D351" s="13"/>
      <c r="E351" s="58">
        <v>190</v>
      </c>
      <c r="F351" s="2" t="e">
        <f>SUM(#REF!*E352)</f>
        <v>#REF!</v>
      </c>
    </row>
    <row r="352" spans="1:7" ht="14.1" customHeight="1" thickTop="1" x14ac:dyDescent="0.25">
      <c r="A352" s="8" t="s">
        <v>180</v>
      </c>
      <c r="B352" s="14" t="s">
        <v>25</v>
      </c>
      <c r="C352" s="14">
        <v>0</v>
      </c>
      <c r="D352" s="14"/>
      <c r="E352" s="60">
        <v>160</v>
      </c>
      <c r="F352" s="2" t="e">
        <f>SUM(#REF!*E353)</f>
        <v>#REF!</v>
      </c>
    </row>
    <row r="353" spans="1:6" ht="14.1" customHeight="1" x14ac:dyDescent="0.25">
      <c r="A353" s="15" t="s">
        <v>229</v>
      </c>
      <c r="B353" s="16" t="s">
        <v>6</v>
      </c>
      <c r="C353" s="16">
        <v>14</v>
      </c>
      <c r="D353" s="16"/>
      <c r="E353" s="57">
        <v>170</v>
      </c>
      <c r="F353" s="2" t="e">
        <f>SUM(#REF!*E354)</f>
        <v>#REF!</v>
      </c>
    </row>
    <row r="354" spans="1:6" ht="14.1" customHeight="1" x14ac:dyDescent="0.25">
      <c r="A354" s="7"/>
      <c r="B354" s="16" t="s">
        <v>7</v>
      </c>
      <c r="C354" s="16">
        <v>468</v>
      </c>
      <c r="D354" s="16"/>
      <c r="E354" s="57">
        <v>180</v>
      </c>
      <c r="F354" s="2" t="e">
        <f>SUM(#REF!*E355)</f>
        <v>#REF!</v>
      </c>
    </row>
    <row r="355" spans="1:6" ht="14.1" customHeight="1" x14ac:dyDescent="0.25">
      <c r="A355" s="7"/>
      <c r="B355" s="16" t="s">
        <v>12</v>
      </c>
      <c r="C355" s="16">
        <v>71</v>
      </c>
      <c r="D355" s="16"/>
      <c r="E355" s="57">
        <v>190</v>
      </c>
      <c r="F355" s="2" t="e">
        <f>SUM(#REF!*E356)</f>
        <v>#REF!</v>
      </c>
    </row>
    <row r="356" spans="1:6" ht="14.1" customHeight="1" thickBot="1" x14ac:dyDescent="0.3">
      <c r="A356" s="17"/>
      <c r="B356" s="13" t="s">
        <v>13</v>
      </c>
      <c r="C356" s="13">
        <v>120</v>
      </c>
      <c r="D356" s="13"/>
      <c r="E356" s="58">
        <v>200</v>
      </c>
      <c r="F356" s="2" t="e">
        <f>SUM(#REF!*E357)</f>
        <v>#REF!</v>
      </c>
    </row>
    <row r="357" spans="1:6" ht="14.1" customHeight="1" thickTop="1" x14ac:dyDescent="0.25">
      <c r="A357" s="8" t="s">
        <v>181</v>
      </c>
      <c r="B357" s="14" t="s">
        <v>25</v>
      </c>
      <c r="C357" s="14">
        <v>0</v>
      </c>
      <c r="D357" s="14"/>
      <c r="E357" s="60">
        <v>180</v>
      </c>
      <c r="F357" s="2" t="e">
        <f>SUM(#REF!*E358)</f>
        <v>#REF!</v>
      </c>
    </row>
    <row r="358" spans="1:6" ht="14.1" customHeight="1" x14ac:dyDescent="0.25">
      <c r="A358" s="15" t="s">
        <v>182</v>
      </c>
      <c r="B358" s="16" t="s">
        <v>6</v>
      </c>
      <c r="C358" s="16">
        <v>6</v>
      </c>
      <c r="D358" s="16"/>
      <c r="E358" s="57">
        <v>190</v>
      </c>
      <c r="F358" s="2" t="e">
        <f>SUM(#REF!*E359)</f>
        <v>#REF!</v>
      </c>
    </row>
    <row r="359" spans="1:6" ht="14.1" customHeight="1" x14ac:dyDescent="0.25">
      <c r="A359" s="7"/>
      <c r="B359" s="16" t="s">
        <v>7</v>
      </c>
      <c r="C359" s="16">
        <v>48</v>
      </c>
      <c r="D359" s="16"/>
      <c r="E359" s="57">
        <v>200</v>
      </c>
      <c r="F359" s="2"/>
    </row>
    <row r="360" spans="1:6" ht="14.1" customHeight="1" x14ac:dyDescent="0.25">
      <c r="A360" s="7"/>
      <c r="B360" s="16" t="s">
        <v>12</v>
      </c>
      <c r="C360" s="16">
        <v>7</v>
      </c>
      <c r="D360" s="16"/>
      <c r="E360" s="57">
        <v>210</v>
      </c>
      <c r="F360" s="2"/>
    </row>
    <row r="361" spans="1:6" ht="14.1" customHeight="1" thickBot="1" x14ac:dyDescent="0.3">
      <c r="A361" s="17"/>
      <c r="B361" s="13" t="s">
        <v>13</v>
      </c>
      <c r="C361" s="13">
        <v>3</v>
      </c>
      <c r="D361" s="13"/>
      <c r="E361" s="58">
        <v>220</v>
      </c>
      <c r="F361" s="2"/>
    </row>
    <row r="362" spans="1:6" ht="14.1" customHeight="1" thickTop="1" x14ac:dyDescent="0.25">
      <c r="A362" s="8" t="s">
        <v>183</v>
      </c>
      <c r="B362" s="14" t="s">
        <v>6</v>
      </c>
      <c r="C362" s="14">
        <v>6</v>
      </c>
      <c r="D362" s="14"/>
      <c r="E362" s="60">
        <v>200</v>
      </c>
      <c r="F362" s="2"/>
    </row>
    <row r="363" spans="1:6" ht="14.1" customHeight="1" thickBot="1" x14ac:dyDescent="0.3">
      <c r="A363" s="12" t="s">
        <v>184</v>
      </c>
      <c r="B363" s="13" t="s">
        <v>7</v>
      </c>
      <c r="C363" s="13">
        <v>6</v>
      </c>
      <c r="D363" s="13"/>
      <c r="E363" s="58">
        <v>210</v>
      </c>
      <c r="F363" s="2" t="e">
        <f>SUM(#REF!*E364)</f>
        <v>#REF!</v>
      </c>
    </row>
    <row r="364" spans="1:6" ht="14.1" customHeight="1" thickTop="1" x14ac:dyDescent="0.25">
      <c r="A364" s="8" t="s">
        <v>185</v>
      </c>
      <c r="B364" s="14" t="s">
        <v>25</v>
      </c>
      <c r="C364" s="14">
        <v>44</v>
      </c>
      <c r="D364" s="14"/>
      <c r="E364" s="60">
        <v>185</v>
      </c>
      <c r="F364" s="2" t="e">
        <f>SUM(#REF!*E365)</f>
        <v>#REF!</v>
      </c>
    </row>
    <row r="365" spans="1:6" ht="14.1" customHeight="1" x14ac:dyDescent="0.25">
      <c r="A365" s="15" t="s">
        <v>186</v>
      </c>
      <c r="B365" s="16" t="s">
        <v>6</v>
      </c>
      <c r="C365" s="16">
        <v>68</v>
      </c>
      <c r="D365" s="16"/>
      <c r="E365" s="57">
        <v>195</v>
      </c>
      <c r="F365" s="2" t="e">
        <f>SUM(#REF!*E366)</f>
        <v>#REF!</v>
      </c>
    </row>
    <row r="366" spans="1:6" ht="14.1" customHeight="1" thickBot="1" x14ac:dyDescent="0.3">
      <c r="A366" s="17"/>
      <c r="B366" s="13" t="s">
        <v>7</v>
      </c>
      <c r="C366" s="13">
        <v>82</v>
      </c>
      <c r="D366" s="13"/>
      <c r="E366" s="58">
        <v>205</v>
      </c>
      <c r="F366" s="2"/>
    </row>
    <row r="367" spans="1:6" ht="14.1" customHeight="1" thickTop="1" x14ac:dyDescent="0.25">
      <c r="A367" s="8" t="s">
        <v>187</v>
      </c>
      <c r="B367" s="14" t="s">
        <v>25</v>
      </c>
      <c r="C367" s="14">
        <v>0</v>
      </c>
      <c r="D367" s="14"/>
      <c r="E367" s="60">
        <v>190</v>
      </c>
      <c r="F367" s="2"/>
    </row>
    <row r="368" spans="1:6" ht="14.1" customHeight="1" x14ac:dyDescent="0.25">
      <c r="A368" s="15" t="s">
        <v>188</v>
      </c>
      <c r="B368" s="16" t="s">
        <v>6</v>
      </c>
      <c r="C368" s="16">
        <v>16</v>
      </c>
      <c r="D368" s="16"/>
      <c r="E368" s="57">
        <v>200</v>
      </c>
      <c r="F368" s="2"/>
    </row>
    <row r="369" spans="1:6" ht="14.1" customHeight="1" thickBot="1" x14ac:dyDescent="0.3">
      <c r="A369" s="17"/>
      <c r="B369" s="13" t="s">
        <v>7</v>
      </c>
      <c r="C369" s="13">
        <v>5</v>
      </c>
      <c r="D369" s="13"/>
      <c r="E369" s="58">
        <v>210</v>
      </c>
      <c r="F369" s="2" t="e">
        <f>SUM(#REF!*#REF!)</f>
        <v>#REF!</v>
      </c>
    </row>
    <row r="370" spans="1:6" ht="14.1" customHeight="1" thickTop="1" x14ac:dyDescent="0.25">
      <c r="A370" s="10" t="s">
        <v>189</v>
      </c>
      <c r="B370" s="11" t="s">
        <v>25</v>
      </c>
      <c r="C370" s="11">
        <v>0</v>
      </c>
      <c r="D370" s="11"/>
      <c r="E370" s="56">
        <v>190</v>
      </c>
      <c r="F370" s="2" t="e">
        <f>SUM(#REF!*E371)</f>
        <v>#REF!</v>
      </c>
    </row>
    <row r="371" spans="1:6" ht="14.1" customHeight="1" x14ac:dyDescent="0.25">
      <c r="A371" s="15" t="s">
        <v>227</v>
      </c>
      <c r="B371" s="16" t="s">
        <v>6</v>
      </c>
      <c r="C371" s="16">
        <v>7</v>
      </c>
      <c r="D371" s="16"/>
      <c r="E371" s="57">
        <v>200</v>
      </c>
      <c r="F371" s="2" t="e">
        <f>SUM(#REF!*E372)</f>
        <v>#REF!</v>
      </c>
    </row>
    <row r="372" spans="1:6" s="36" customFormat="1" ht="14.1" customHeight="1" thickBot="1" x14ac:dyDescent="0.3">
      <c r="A372" s="9"/>
      <c r="B372" s="32" t="s">
        <v>7</v>
      </c>
      <c r="C372" s="32">
        <v>14</v>
      </c>
      <c r="D372" s="32"/>
      <c r="E372" s="65">
        <v>210</v>
      </c>
      <c r="F372" s="35"/>
    </row>
    <row r="373" spans="1:6" ht="14.1" customHeight="1" thickTop="1" x14ac:dyDescent="0.25">
      <c r="A373" s="53" t="s">
        <v>190</v>
      </c>
      <c r="B373" s="52" t="s">
        <v>41</v>
      </c>
      <c r="C373" s="52">
        <v>6</v>
      </c>
      <c r="D373" s="52"/>
      <c r="E373" s="62">
        <v>170</v>
      </c>
      <c r="F373" s="2"/>
    </row>
    <row r="374" spans="1:6" ht="14.1" customHeight="1" x14ac:dyDescent="0.25">
      <c r="A374" s="34" t="s">
        <v>191</v>
      </c>
      <c r="B374" s="14" t="s">
        <v>43</v>
      </c>
      <c r="C374" s="14">
        <v>5</v>
      </c>
      <c r="D374" s="14"/>
      <c r="E374" s="60">
        <v>180</v>
      </c>
      <c r="F374" s="2"/>
    </row>
    <row r="375" spans="1:6" ht="14.1" customHeight="1" thickBot="1" x14ac:dyDescent="0.3">
      <c r="A375" s="17"/>
      <c r="B375" s="13" t="s">
        <v>44</v>
      </c>
      <c r="C375" s="13">
        <v>1</v>
      </c>
      <c r="D375" s="13"/>
      <c r="E375" s="58">
        <v>190</v>
      </c>
      <c r="F375" s="2"/>
    </row>
    <row r="376" spans="1:6" ht="14.1" customHeight="1" thickTop="1" thickBot="1" x14ac:dyDescent="0.3">
      <c r="A376" s="23" t="s">
        <v>0</v>
      </c>
      <c r="B376" s="24" t="s">
        <v>1</v>
      </c>
      <c r="C376" s="24" t="s">
        <v>2</v>
      </c>
      <c r="D376" s="24" t="s">
        <v>3</v>
      </c>
      <c r="E376" s="66" t="s">
        <v>4</v>
      </c>
      <c r="F376" s="2"/>
    </row>
    <row r="377" spans="1:6" ht="14.1" customHeight="1" x14ac:dyDescent="0.25">
      <c r="A377" s="8" t="s">
        <v>192</v>
      </c>
      <c r="B377" s="14" t="s">
        <v>25</v>
      </c>
      <c r="C377" s="14">
        <v>0</v>
      </c>
      <c r="D377" s="14"/>
      <c r="E377" s="60">
        <v>190</v>
      </c>
      <c r="F377" s="2"/>
    </row>
    <row r="378" spans="1:6" ht="14.1" customHeight="1" x14ac:dyDescent="0.25">
      <c r="A378" s="15" t="s">
        <v>193</v>
      </c>
      <c r="B378" s="16" t="s">
        <v>6</v>
      </c>
      <c r="C378" s="16">
        <v>23</v>
      </c>
      <c r="D378" s="16"/>
      <c r="E378" s="57">
        <v>200</v>
      </c>
      <c r="F378" s="2"/>
    </row>
    <row r="379" spans="1:6" ht="14.1" customHeight="1" thickBot="1" x14ac:dyDescent="0.3">
      <c r="A379" s="17"/>
      <c r="B379" s="13" t="s">
        <v>7</v>
      </c>
      <c r="C379" s="13">
        <v>15</v>
      </c>
      <c r="D379" s="13"/>
      <c r="E379" s="58">
        <v>210</v>
      </c>
      <c r="F379" s="2" t="e">
        <f>SUM(#REF!*E380)</f>
        <v>#REF!</v>
      </c>
    </row>
    <row r="380" spans="1:6" ht="14.1" customHeight="1" thickTop="1" x14ac:dyDescent="0.25">
      <c r="A380" s="8" t="s">
        <v>194</v>
      </c>
      <c r="B380" s="14" t="s">
        <v>25</v>
      </c>
      <c r="C380" s="14">
        <v>2</v>
      </c>
      <c r="D380" s="14"/>
      <c r="E380" s="60">
        <v>190</v>
      </c>
      <c r="F380" s="2" t="e">
        <f>SUM(#REF!*E381)</f>
        <v>#REF!</v>
      </c>
    </row>
    <row r="381" spans="1:6" ht="14.1" customHeight="1" x14ac:dyDescent="0.25">
      <c r="A381" s="15" t="s">
        <v>195</v>
      </c>
      <c r="B381" s="16" t="s">
        <v>6</v>
      </c>
      <c r="C381" s="16">
        <v>1</v>
      </c>
      <c r="D381" s="16"/>
      <c r="E381" s="57">
        <v>200</v>
      </c>
      <c r="F381" s="2" t="e">
        <f>SUM(#REF!*E382)</f>
        <v>#REF!</v>
      </c>
    </row>
    <row r="382" spans="1:6" ht="14.1" customHeight="1" thickBot="1" x14ac:dyDescent="0.3">
      <c r="A382" s="17"/>
      <c r="B382" s="13" t="s">
        <v>7</v>
      </c>
      <c r="C382" s="13">
        <v>26</v>
      </c>
      <c r="D382" s="13"/>
      <c r="E382" s="58">
        <v>210</v>
      </c>
      <c r="F382" s="2" t="e">
        <f>SUM(#REF!*E383)</f>
        <v>#REF!</v>
      </c>
    </row>
    <row r="383" spans="1:6" ht="14.1" customHeight="1" thickTop="1" x14ac:dyDescent="0.25">
      <c r="A383" s="8" t="s">
        <v>196</v>
      </c>
      <c r="B383" s="14" t="s">
        <v>25</v>
      </c>
      <c r="C383" s="14">
        <v>10</v>
      </c>
      <c r="D383" s="14"/>
      <c r="E383" s="60">
        <v>190</v>
      </c>
      <c r="F383" s="2" t="e">
        <f>SUM(#REF!*E384)</f>
        <v>#REF!</v>
      </c>
    </row>
    <row r="384" spans="1:6" ht="14.1" customHeight="1" x14ac:dyDescent="0.25">
      <c r="A384" s="15" t="s">
        <v>195</v>
      </c>
      <c r="B384" s="16" t="s">
        <v>6</v>
      </c>
      <c r="C384" s="16">
        <v>0</v>
      </c>
      <c r="D384" s="16"/>
      <c r="E384" s="57">
        <v>200</v>
      </c>
      <c r="F384" s="2" t="e">
        <f>SUM(#REF!*E385)</f>
        <v>#REF!</v>
      </c>
    </row>
    <row r="385" spans="1:6" ht="14.1" customHeight="1" x14ac:dyDescent="0.25">
      <c r="A385" s="7"/>
      <c r="B385" s="16" t="s">
        <v>7</v>
      </c>
      <c r="C385" s="16">
        <v>16</v>
      </c>
      <c r="D385" s="16"/>
      <c r="E385" s="57">
        <v>210</v>
      </c>
      <c r="F385" s="2" t="e">
        <f>SUM(#REF!*E386)</f>
        <v>#REF!</v>
      </c>
    </row>
    <row r="386" spans="1:6" ht="14.1" customHeight="1" thickBot="1" x14ac:dyDescent="0.3">
      <c r="A386" s="17"/>
      <c r="B386" s="13" t="s">
        <v>12</v>
      </c>
      <c r="C386" s="13">
        <v>1</v>
      </c>
      <c r="D386" s="13"/>
      <c r="E386" s="58">
        <v>220</v>
      </c>
      <c r="F386" s="2"/>
    </row>
    <row r="387" spans="1:6" ht="14.1" customHeight="1" thickTop="1" x14ac:dyDescent="0.25">
      <c r="A387" s="8" t="s">
        <v>197</v>
      </c>
      <c r="B387" s="14" t="s">
        <v>25</v>
      </c>
      <c r="C387" s="14">
        <v>0</v>
      </c>
      <c r="D387" s="14"/>
      <c r="E387" s="60">
        <v>190</v>
      </c>
      <c r="F387" s="2"/>
    </row>
    <row r="388" spans="1:6" ht="14.1" customHeight="1" x14ac:dyDescent="0.25">
      <c r="A388" s="15" t="s">
        <v>198</v>
      </c>
      <c r="B388" s="16" t="s">
        <v>6</v>
      </c>
      <c r="C388" s="16">
        <v>12</v>
      </c>
      <c r="D388" s="16"/>
      <c r="E388" s="57">
        <v>200</v>
      </c>
      <c r="F388" s="2"/>
    </row>
    <row r="389" spans="1:6" ht="14.1" customHeight="1" thickBot="1" x14ac:dyDescent="0.3">
      <c r="A389" s="17"/>
      <c r="B389" s="13" t="s">
        <v>7</v>
      </c>
      <c r="C389" s="13">
        <v>10</v>
      </c>
      <c r="D389" s="13"/>
      <c r="E389" s="58">
        <v>210</v>
      </c>
      <c r="F389" s="2" t="e">
        <f>SUM(#REF!*E390)</f>
        <v>#REF!</v>
      </c>
    </row>
    <row r="390" spans="1:6" ht="14.1" customHeight="1" thickTop="1" x14ac:dyDescent="0.25">
      <c r="A390" s="8" t="s">
        <v>199</v>
      </c>
      <c r="B390" s="14" t="s">
        <v>25</v>
      </c>
      <c r="C390" s="14">
        <v>0</v>
      </c>
      <c r="D390" s="14"/>
      <c r="E390" s="60">
        <v>190</v>
      </c>
      <c r="F390" s="2" t="e">
        <f>SUM(#REF!*E391)</f>
        <v>#REF!</v>
      </c>
    </row>
    <row r="391" spans="1:6" ht="14.1" customHeight="1" x14ac:dyDescent="0.25">
      <c r="A391" s="15" t="s">
        <v>200</v>
      </c>
      <c r="B391" s="16" t="s">
        <v>6</v>
      </c>
      <c r="C391" s="16">
        <v>31</v>
      </c>
      <c r="D391" s="16"/>
      <c r="E391" s="57">
        <v>200</v>
      </c>
      <c r="F391" s="2" t="e">
        <f>SUM(#REF!*E392)</f>
        <v>#REF!</v>
      </c>
    </row>
    <row r="392" spans="1:6" ht="14.1" customHeight="1" thickBot="1" x14ac:dyDescent="0.3">
      <c r="A392" s="17"/>
      <c r="B392" s="13" t="s">
        <v>7</v>
      </c>
      <c r="C392" s="13">
        <v>13</v>
      </c>
      <c r="D392" s="13"/>
      <c r="E392" s="58">
        <v>210</v>
      </c>
      <c r="F392" s="2" t="e">
        <f>SUM(#REF!*E393)</f>
        <v>#REF!</v>
      </c>
    </row>
    <row r="393" spans="1:6" ht="14.1" customHeight="1" thickTop="1" x14ac:dyDescent="0.25">
      <c r="A393" s="8" t="s">
        <v>201</v>
      </c>
      <c r="B393" s="14" t="s">
        <v>25</v>
      </c>
      <c r="C393" s="14">
        <v>0</v>
      </c>
      <c r="D393" s="14"/>
      <c r="E393" s="60">
        <v>175</v>
      </c>
      <c r="F393" s="2" t="e">
        <f>SUM(#REF!*E394)</f>
        <v>#REF!</v>
      </c>
    </row>
    <row r="394" spans="1:6" ht="14.1" customHeight="1" x14ac:dyDescent="0.25">
      <c r="A394" s="15" t="s">
        <v>202</v>
      </c>
      <c r="B394" s="16" t="s">
        <v>6</v>
      </c>
      <c r="C394" s="16">
        <v>7</v>
      </c>
      <c r="D394" s="16"/>
      <c r="E394" s="57">
        <v>185</v>
      </c>
      <c r="F394" s="2" t="e">
        <f>SUM(#REF!*E395)</f>
        <v>#REF!</v>
      </c>
    </row>
    <row r="395" spans="1:6" ht="14.1" customHeight="1" thickBot="1" x14ac:dyDescent="0.3">
      <c r="A395" s="17"/>
      <c r="B395" s="13" t="s">
        <v>7</v>
      </c>
      <c r="C395" s="13">
        <v>13</v>
      </c>
      <c r="D395" s="13"/>
      <c r="E395" s="58">
        <v>195</v>
      </c>
      <c r="F395" s="2" t="e">
        <f>SUM(#REF!*E396)</f>
        <v>#REF!</v>
      </c>
    </row>
    <row r="396" spans="1:6" ht="14.1" customHeight="1" thickTop="1" x14ac:dyDescent="0.25">
      <c r="A396" s="8" t="s">
        <v>203</v>
      </c>
      <c r="B396" s="14" t="s">
        <v>25</v>
      </c>
      <c r="C396" s="14">
        <v>11</v>
      </c>
      <c r="D396" s="14"/>
      <c r="E396" s="60">
        <v>160</v>
      </c>
      <c r="F396" s="2" t="e">
        <f>SUM(#REF!*E397)</f>
        <v>#REF!</v>
      </c>
    </row>
    <row r="397" spans="1:6" ht="14.1" customHeight="1" x14ac:dyDescent="0.25">
      <c r="A397" s="15" t="s">
        <v>204</v>
      </c>
      <c r="B397" s="16" t="s">
        <v>6</v>
      </c>
      <c r="C397" s="16">
        <v>21</v>
      </c>
      <c r="D397" s="16"/>
      <c r="E397" s="57">
        <v>170</v>
      </c>
      <c r="F397" s="2" t="e">
        <f>SUM(#REF!*E398)</f>
        <v>#REF!</v>
      </c>
    </row>
    <row r="398" spans="1:6" ht="14.1" customHeight="1" thickBot="1" x14ac:dyDescent="0.3">
      <c r="A398" s="17"/>
      <c r="B398" s="13" t="s">
        <v>7</v>
      </c>
      <c r="C398" s="13">
        <v>15</v>
      </c>
      <c r="D398" s="13"/>
      <c r="E398" s="58">
        <v>180</v>
      </c>
      <c r="F398" s="2" t="e">
        <f>SUM(#REF!*E399)</f>
        <v>#REF!</v>
      </c>
    </row>
    <row r="399" spans="1:6" ht="14.1" customHeight="1" thickTop="1" x14ac:dyDescent="0.25">
      <c r="A399" s="8" t="s">
        <v>205</v>
      </c>
      <c r="B399" s="14" t="s">
        <v>25</v>
      </c>
      <c r="C399" s="14">
        <v>145</v>
      </c>
      <c r="D399" s="14"/>
      <c r="E399" s="60">
        <v>160</v>
      </c>
      <c r="F399" s="2" t="e">
        <f>SUM(#REF!*E400)</f>
        <v>#REF!</v>
      </c>
    </row>
    <row r="400" spans="1:6" ht="14.1" customHeight="1" x14ac:dyDescent="0.25">
      <c r="A400" s="15" t="s">
        <v>206</v>
      </c>
      <c r="B400" s="16" t="s">
        <v>6</v>
      </c>
      <c r="C400" s="16">
        <v>76</v>
      </c>
      <c r="D400" s="16"/>
      <c r="E400" s="57">
        <v>170</v>
      </c>
      <c r="F400" s="2" t="e">
        <f>SUM(#REF!*E401)</f>
        <v>#REF!</v>
      </c>
    </row>
    <row r="401" spans="1:7" ht="14.1" customHeight="1" x14ac:dyDescent="0.25">
      <c r="A401" s="7"/>
      <c r="B401" s="16" t="s">
        <v>7</v>
      </c>
      <c r="C401" s="16">
        <v>67</v>
      </c>
      <c r="D401" s="16"/>
      <c r="E401" s="57">
        <v>180</v>
      </c>
      <c r="F401" s="2" t="e">
        <f>SUM(#REF!*E402)</f>
        <v>#REF!</v>
      </c>
    </row>
    <row r="402" spans="1:7" ht="14.1" customHeight="1" x14ac:dyDescent="0.25">
      <c r="A402" s="7"/>
      <c r="B402" s="16" t="s">
        <v>12</v>
      </c>
      <c r="C402" s="16">
        <v>1</v>
      </c>
      <c r="D402" s="16"/>
      <c r="E402" s="57">
        <v>190</v>
      </c>
      <c r="F402" s="2"/>
    </row>
    <row r="403" spans="1:7" ht="14.1" customHeight="1" thickBot="1" x14ac:dyDescent="0.3">
      <c r="A403" s="17"/>
      <c r="B403" s="13" t="s">
        <v>13</v>
      </c>
      <c r="C403" s="13">
        <v>8</v>
      </c>
      <c r="D403" s="13"/>
      <c r="E403" s="58">
        <v>200</v>
      </c>
      <c r="F403" s="2" t="e">
        <f>SUM(#REF!*E404)</f>
        <v>#REF!</v>
      </c>
    </row>
    <row r="404" spans="1:7" ht="14.1" customHeight="1" thickTop="1" x14ac:dyDescent="0.25">
      <c r="A404" s="8" t="s">
        <v>207</v>
      </c>
      <c r="B404" s="14" t="s">
        <v>25</v>
      </c>
      <c r="C404" s="14">
        <v>73</v>
      </c>
      <c r="D404" s="14"/>
      <c r="E404" s="60">
        <v>160</v>
      </c>
      <c r="F404" s="2" t="e">
        <f>SUM(#REF!*E405)</f>
        <v>#REF!</v>
      </c>
      <c r="G404" t="s">
        <v>72</v>
      </c>
    </row>
    <row r="405" spans="1:7" ht="14.1" customHeight="1" x14ac:dyDescent="0.25">
      <c r="A405" s="15" t="s">
        <v>208</v>
      </c>
      <c r="B405" s="16" t="s">
        <v>6</v>
      </c>
      <c r="C405" s="16">
        <v>5</v>
      </c>
      <c r="D405" s="16"/>
      <c r="E405" s="57">
        <v>170</v>
      </c>
      <c r="F405" s="2" t="e">
        <f>SUM(#REF!*E406)</f>
        <v>#REF!</v>
      </c>
    </row>
    <row r="406" spans="1:7" ht="14.1" customHeight="1" thickBot="1" x14ac:dyDescent="0.3">
      <c r="A406" s="17"/>
      <c r="B406" s="13" t="s">
        <v>7</v>
      </c>
      <c r="C406" s="13">
        <v>6</v>
      </c>
      <c r="D406" s="13"/>
      <c r="E406" s="58">
        <v>180</v>
      </c>
      <c r="F406" s="2" t="e">
        <f>SUM(#REF!*E407)</f>
        <v>#REF!</v>
      </c>
    </row>
    <row r="407" spans="1:7" ht="14.1" hidden="1" customHeight="1" x14ac:dyDescent="0.25">
      <c r="A407" s="49"/>
      <c r="B407" s="46" t="s">
        <v>12</v>
      </c>
      <c r="C407" s="46">
        <v>0</v>
      </c>
      <c r="D407" s="46"/>
      <c r="E407" s="70">
        <v>190</v>
      </c>
      <c r="F407" s="2" t="e">
        <f>SUM(#REF!*E408)</f>
        <v>#REF!</v>
      </c>
    </row>
    <row r="408" spans="1:7" ht="14.1" hidden="1" customHeight="1" x14ac:dyDescent="0.25">
      <c r="A408" s="8"/>
      <c r="B408" s="14" t="s">
        <v>38</v>
      </c>
      <c r="C408" s="14">
        <f>SUM('[1]Deciduous Orders'!AY473)</f>
        <v>0</v>
      </c>
      <c r="D408" s="14"/>
      <c r="E408" s="60">
        <v>200</v>
      </c>
      <c r="F408" s="2" t="e">
        <f>SUM(#REF!*E409)</f>
        <v>#REF!</v>
      </c>
    </row>
    <row r="409" spans="1:7" ht="14.1" customHeight="1" thickTop="1" x14ac:dyDescent="0.25">
      <c r="A409" s="7" t="s">
        <v>209</v>
      </c>
      <c r="B409" s="16" t="s">
        <v>25</v>
      </c>
      <c r="C409" s="16">
        <v>45</v>
      </c>
      <c r="D409" s="16"/>
      <c r="E409" s="57">
        <v>160</v>
      </c>
      <c r="F409" s="2" t="e">
        <f>SUM(#REF!*E410)</f>
        <v>#REF!</v>
      </c>
    </row>
    <row r="410" spans="1:7" ht="14.1" customHeight="1" x14ac:dyDescent="0.25">
      <c r="A410" s="15" t="s">
        <v>210</v>
      </c>
      <c r="B410" s="16" t="s">
        <v>6</v>
      </c>
      <c r="C410" s="16">
        <f>SUM('[1]Deciduous Orders'!AY479+'[1]Deciduous Orders'!AY484)</f>
        <v>0</v>
      </c>
      <c r="D410" s="16"/>
      <c r="E410" s="57">
        <v>170</v>
      </c>
      <c r="F410" s="2" t="e">
        <f>SUM(#REF!*E411)</f>
        <v>#REF!</v>
      </c>
    </row>
    <row r="411" spans="1:7" ht="14.1" customHeight="1" x14ac:dyDescent="0.25">
      <c r="A411" s="7"/>
      <c r="B411" s="16" t="s">
        <v>7</v>
      </c>
      <c r="C411" s="16">
        <v>0</v>
      </c>
      <c r="D411" s="16"/>
      <c r="E411" s="57">
        <v>180</v>
      </c>
      <c r="F411" s="2" t="e">
        <f>SUM(#REF!*E412)</f>
        <v>#REF!</v>
      </c>
    </row>
    <row r="412" spans="1:7" ht="14.1" customHeight="1" x14ac:dyDescent="0.25">
      <c r="A412" s="7"/>
      <c r="B412" s="16" t="s">
        <v>12</v>
      </c>
      <c r="C412" s="16">
        <v>6</v>
      </c>
      <c r="D412" s="16"/>
      <c r="E412" s="57">
        <v>190</v>
      </c>
      <c r="F412" s="2"/>
    </row>
    <row r="413" spans="1:7" ht="14.1" customHeight="1" thickBot="1" x14ac:dyDescent="0.3">
      <c r="A413" s="17"/>
      <c r="B413" s="13" t="s">
        <v>13</v>
      </c>
      <c r="C413" s="13">
        <v>1</v>
      </c>
      <c r="D413" s="13"/>
      <c r="E413" s="58">
        <v>200</v>
      </c>
      <c r="F413" s="2" t="e">
        <f>SUM(#REF!*#REF!)</f>
        <v>#REF!</v>
      </c>
    </row>
    <row r="414" spans="1:7" ht="14.1" customHeight="1" thickTop="1" x14ac:dyDescent="0.25">
      <c r="A414" s="10" t="s">
        <v>211</v>
      </c>
      <c r="B414" s="11" t="s">
        <v>25</v>
      </c>
      <c r="C414" s="11">
        <v>35</v>
      </c>
      <c r="D414" s="11"/>
      <c r="E414" s="56">
        <v>165</v>
      </c>
      <c r="F414" s="2"/>
    </row>
    <row r="415" spans="1:7" ht="14.1" customHeight="1" x14ac:dyDescent="0.25">
      <c r="A415" s="15" t="s">
        <v>212</v>
      </c>
      <c r="B415" s="16" t="s">
        <v>6</v>
      </c>
      <c r="C415" s="16">
        <v>2</v>
      </c>
      <c r="D415" s="16"/>
      <c r="E415" s="57">
        <v>175</v>
      </c>
      <c r="F415" s="2"/>
    </row>
    <row r="416" spans="1:7" ht="14.1" customHeight="1" thickBot="1" x14ac:dyDescent="0.3">
      <c r="A416" s="17"/>
      <c r="B416" s="13" t="s">
        <v>7</v>
      </c>
      <c r="C416" s="13">
        <v>0</v>
      </c>
      <c r="D416" s="13"/>
      <c r="E416" s="58">
        <v>185</v>
      </c>
      <c r="F416" s="2" t="e">
        <f>SUM(#REF!*E417)</f>
        <v>#REF!</v>
      </c>
    </row>
    <row r="417" spans="1:6" ht="14.1" customHeight="1" thickTop="1" x14ac:dyDescent="0.25">
      <c r="A417" s="8" t="s">
        <v>213</v>
      </c>
      <c r="B417" s="14" t="s">
        <v>41</v>
      </c>
      <c r="C417" s="14">
        <v>25</v>
      </c>
      <c r="D417" s="14"/>
      <c r="E417" s="60">
        <v>165</v>
      </c>
      <c r="F417" s="2" t="e">
        <f>SUM(#REF!*E418)</f>
        <v>#REF!</v>
      </c>
    </row>
    <row r="418" spans="1:6" ht="14.1" customHeight="1" x14ac:dyDescent="0.25">
      <c r="A418" s="15" t="s">
        <v>214</v>
      </c>
      <c r="B418" s="16" t="s">
        <v>43</v>
      </c>
      <c r="C418" s="16">
        <v>53</v>
      </c>
      <c r="D418" s="16"/>
      <c r="E418" s="57">
        <v>175</v>
      </c>
      <c r="F418" s="2" t="e">
        <f>SUM(#REF!*E419)</f>
        <v>#REF!</v>
      </c>
    </row>
    <row r="419" spans="1:6" ht="14.1" customHeight="1" x14ac:dyDescent="0.25">
      <c r="A419" s="7"/>
      <c r="B419" s="16" t="s">
        <v>44</v>
      </c>
      <c r="C419" s="16">
        <v>27</v>
      </c>
      <c r="D419" s="16"/>
      <c r="E419" s="57">
        <v>185</v>
      </c>
      <c r="F419" s="2" t="e">
        <f>SUM(#REF!*E420)</f>
        <v>#REF!</v>
      </c>
    </row>
    <row r="420" spans="1:6" ht="14.1" customHeight="1" thickBot="1" x14ac:dyDescent="0.3">
      <c r="A420" s="17"/>
      <c r="B420" s="13" t="s">
        <v>45</v>
      </c>
      <c r="C420" s="13">
        <f>SUM('[1]Deciduous Orders'!AY494)</f>
        <v>0</v>
      </c>
      <c r="D420" s="13"/>
      <c r="E420" s="58">
        <v>195</v>
      </c>
      <c r="F420" s="2" t="e">
        <f>SUM(#REF!*E421)</f>
        <v>#REF!</v>
      </c>
    </row>
    <row r="421" spans="1:6" ht="14.1" customHeight="1" thickTop="1" x14ac:dyDescent="0.25">
      <c r="A421" s="8" t="s">
        <v>215</v>
      </c>
      <c r="B421" s="14" t="s">
        <v>25</v>
      </c>
      <c r="C421" s="14">
        <v>14</v>
      </c>
      <c r="D421" s="14"/>
      <c r="E421" s="60">
        <v>165</v>
      </c>
      <c r="F421" s="2" t="e">
        <f>SUM(#REF!*E422)</f>
        <v>#REF!</v>
      </c>
    </row>
    <row r="422" spans="1:6" ht="14.1" customHeight="1" x14ac:dyDescent="0.25">
      <c r="A422" s="15" t="s">
        <v>214</v>
      </c>
      <c r="B422" s="16" t="s">
        <v>6</v>
      </c>
      <c r="C422" s="16">
        <v>11</v>
      </c>
      <c r="D422" s="16"/>
      <c r="E422" s="57">
        <v>175</v>
      </c>
      <c r="F422" s="2" t="e">
        <f>SUM(#REF!*E423)</f>
        <v>#REF!</v>
      </c>
    </row>
    <row r="423" spans="1:6" ht="14.1" hidden="1" customHeight="1" x14ac:dyDescent="0.25">
      <c r="A423" s="9"/>
      <c r="B423" s="32" t="s">
        <v>7</v>
      </c>
      <c r="C423" s="32">
        <v>0</v>
      </c>
      <c r="D423" s="32"/>
      <c r="E423" s="65">
        <v>185</v>
      </c>
      <c r="F423" s="2" t="e">
        <f>SUM(#REF!*E424)</f>
        <v>#REF!</v>
      </c>
    </row>
    <row r="424" spans="1:6" ht="14.1" customHeight="1" thickBot="1" x14ac:dyDescent="0.3">
      <c r="A424" s="50"/>
      <c r="B424" s="51" t="s">
        <v>12</v>
      </c>
      <c r="C424" s="51">
        <f>SUM('[1]Deciduous Orders'!AY499)</f>
        <v>0</v>
      </c>
      <c r="D424" s="51"/>
      <c r="E424" s="71">
        <v>195</v>
      </c>
      <c r="F424" s="2" t="e">
        <f>SUM(#REF!*E425)</f>
        <v>#REF!</v>
      </c>
    </row>
    <row r="425" spans="1:6" ht="14.1" customHeight="1" thickTop="1" x14ac:dyDescent="0.25">
      <c r="A425" s="8" t="s">
        <v>216</v>
      </c>
      <c r="B425" s="14" t="s">
        <v>177</v>
      </c>
      <c r="C425" s="14">
        <v>6</v>
      </c>
      <c r="D425" s="14"/>
      <c r="E425" s="60">
        <v>145</v>
      </c>
      <c r="F425" s="2" t="e">
        <f>SUM(#REF!*E426)</f>
        <v>#REF!</v>
      </c>
    </row>
    <row r="426" spans="1:6" ht="14.1" customHeight="1" x14ac:dyDescent="0.25">
      <c r="A426" s="15" t="s">
        <v>217</v>
      </c>
      <c r="B426" s="16" t="s">
        <v>41</v>
      </c>
      <c r="C426" s="16">
        <v>114</v>
      </c>
      <c r="D426" s="16"/>
      <c r="E426" s="57">
        <v>155</v>
      </c>
      <c r="F426" s="2" t="e">
        <f>SUM(#REF!*E427)</f>
        <v>#REF!</v>
      </c>
    </row>
    <row r="427" spans="1:6" ht="14.1" customHeight="1" x14ac:dyDescent="0.25">
      <c r="A427" s="7"/>
      <c r="B427" s="16" t="s">
        <v>43</v>
      </c>
      <c r="C427" s="16">
        <v>79</v>
      </c>
      <c r="D427" s="16"/>
      <c r="E427" s="57">
        <v>165</v>
      </c>
      <c r="F427" s="2" t="e">
        <f>SUM(#REF!*E428)</f>
        <v>#REF!</v>
      </c>
    </row>
    <row r="428" spans="1:6" ht="14.1" customHeight="1" thickBot="1" x14ac:dyDescent="0.3">
      <c r="A428" s="17"/>
      <c r="B428" s="13" t="s">
        <v>44</v>
      </c>
      <c r="C428" s="13">
        <f>SUM('[1]Deciduous Orders'!AY503)</f>
        <v>0</v>
      </c>
      <c r="D428" s="13"/>
      <c r="E428" s="58">
        <v>175</v>
      </c>
      <c r="F428" s="2" t="e">
        <f>SUM(#REF!*E430)</f>
        <v>#REF!</v>
      </c>
    </row>
    <row r="429" spans="1:6" ht="14.1" customHeight="1" thickTop="1" thickBot="1" x14ac:dyDescent="0.3">
      <c r="A429" s="23" t="s">
        <v>0</v>
      </c>
      <c r="B429" s="24" t="s">
        <v>1</v>
      </c>
      <c r="C429" s="24" t="s">
        <v>2</v>
      </c>
      <c r="D429" s="24" t="s">
        <v>3</v>
      </c>
      <c r="E429" s="66" t="s">
        <v>4</v>
      </c>
      <c r="F429" s="2"/>
    </row>
    <row r="430" spans="1:6" ht="14.1" customHeight="1" x14ac:dyDescent="0.25">
      <c r="A430" s="8" t="s">
        <v>218</v>
      </c>
      <c r="B430" s="14" t="s">
        <v>25</v>
      </c>
      <c r="C430" s="14">
        <v>14</v>
      </c>
      <c r="D430" s="14"/>
      <c r="E430" s="60">
        <v>165</v>
      </c>
      <c r="F430" s="2" t="e">
        <f>SUM(#REF!*E431)</f>
        <v>#REF!</v>
      </c>
    </row>
    <row r="431" spans="1:6" ht="14.1" customHeight="1" thickBot="1" x14ac:dyDescent="0.3">
      <c r="A431" s="12" t="s">
        <v>217</v>
      </c>
      <c r="B431" s="13" t="s">
        <v>6</v>
      </c>
      <c r="C431" s="13">
        <v>1</v>
      </c>
      <c r="D431" s="13"/>
      <c r="E431" s="58">
        <v>175</v>
      </c>
      <c r="F431" s="2" t="e">
        <f>SUM(#REF!*E432)</f>
        <v>#REF!</v>
      </c>
    </row>
    <row r="432" spans="1:6" ht="14.1" hidden="1" customHeight="1" x14ac:dyDescent="0.25">
      <c r="A432" s="49"/>
      <c r="B432" s="46" t="s">
        <v>7</v>
      </c>
      <c r="C432" s="46">
        <f>SUM('[1]Deciduous Orders'!AY511)</f>
        <v>0</v>
      </c>
      <c r="D432" s="46"/>
      <c r="E432" s="70">
        <v>185</v>
      </c>
      <c r="F432" s="2" t="e">
        <f>SUM(#REF!*E433)</f>
        <v>#REF!</v>
      </c>
    </row>
    <row r="433" spans="1:6" ht="14.1" hidden="1" customHeight="1" x14ac:dyDescent="0.25">
      <c r="A433" s="8"/>
      <c r="B433" s="14" t="s">
        <v>12</v>
      </c>
      <c r="C433" s="14">
        <v>0</v>
      </c>
      <c r="D433" s="14"/>
      <c r="E433" s="60">
        <v>195</v>
      </c>
      <c r="F433" s="2" t="e">
        <f>SUM(#REF!*E434)</f>
        <v>#REF!</v>
      </c>
    </row>
    <row r="434" spans="1:6" ht="14.1" customHeight="1" thickTop="1" x14ac:dyDescent="0.25">
      <c r="A434" s="7" t="s">
        <v>219</v>
      </c>
      <c r="B434" s="16" t="s">
        <v>25</v>
      </c>
      <c r="C434" s="16">
        <f>SUM('[1]Deciduous Orders'!AY513)</f>
        <v>0</v>
      </c>
      <c r="D434" s="16"/>
      <c r="E434" s="57">
        <v>155</v>
      </c>
      <c r="F434" s="2" t="e">
        <f>SUM(#REF!*E435)</f>
        <v>#REF!</v>
      </c>
    </row>
    <row r="435" spans="1:6" ht="14.1" customHeight="1" thickBot="1" x14ac:dyDescent="0.3">
      <c r="A435" s="12" t="s">
        <v>220</v>
      </c>
      <c r="B435" s="13" t="s">
        <v>6</v>
      </c>
      <c r="C435" s="13">
        <f>SUM('[1]Deciduous Orders'!AY514)</f>
        <v>0</v>
      </c>
      <c r="D435" s="13"/>
      <c r="E435" s="58">
        <v>165</v>
      </c>
      <c r="F435" s="2" t="e">
        <f>SUM(#REF!*E436)</f>
        <v>#REF!</v>
      </c>
    </row>
    <row r="436" spans="1:6" ht="14.1" hidden="1" customHeight="1" x14ac:dyDescent="0.25">
      <c r="A436" s="49"/>
      <c r="B436" s="46" t="s">
        <v>7</v>
      </c>
      <c r="C436" s="46">
        <v>0</v>
      </c>
      <c r="D436" s="46"/>
      <c r="E436" s="70">
        <v>175</v>
      </c>
      <c r="F436" s="2" t="e">
        <f>SUM(#REF!*E437)</f>
        <v>#REF!</v>
      </c>
    </row>
    <row r="437" spans="1:6" ht="14.1" hidden="1" customHeight="1" x14ac:dyDescent="0.25">
      <c r="A437" s="8"/>
      <c r="B437" s="14" t="s">
        <v>12</v>
      </c>
      <c r="C437" s="14">
        <v>0</v>
      </c>
      <c r="D437" s="14"/>
      <c r="E437" s="60">
        <v>185</v>
      </c>
      <c r="F437" s="2" t="e">
        <f>SUM(#REF!*E438)</f>
        <v>#REF!</v>
      </c>
    </row>
    <row r="438" spans="1:6" ht="14.1" hidden="1" customHeight="1" x14ac:dyDescent="0.25">
      <c r="A438" s="7"/>
      <c r="B438" s="16" t="s">
        <v>38</v>
      </c>
      <c r="C438" s="16">
        <v>0</v>
      </c>
      <c r="D438" s="16"/>
      <c r="E438" s="57">
        <v>195</v>
      </c>
      <c r="F438" s="2" t="e">
        <f>SUM(#REF!*E439)</f>
        <v>#REF!</v>
      </c>
    </row>
    <row r="439" spans="1:6" ht="14.1" customHeight="1" thickTop="1" x14ac:dyDescent="0.25">
      <c r="A439" s="7" t="s">
        <v>221</v>
      </c>
      <c r="B439" s="16" t="s">
        <v>25</v>
      </c>
      <c r="C439" s="16">
        <v>0</v>
      </c>
      <c r="D439" s="16"/>
      <c r="E439" s="57">
        <v>155</v>
      </c>
      <c r="F439" s="2" t="e">
        <f>SUM(#REF!*E440)</f>
        <v>#REF!</v>
      </c>
    </row>
    <row r="440" spans="1:6" ht="14.1" customHeight="1" thickBot="1" x14ac:dyDescent="0.3">
      <c r="A440" s="12" t="s">
        <v>222</v>
      </c>
      <c r="B440" s="13" t="s">
        <v>6</v>
      </c>
      <c r="C440" s="13">
        <v>25</v>
      </c>
      <c r="D440" s="13"/>
      <c r="E440" s="58">
        <v>165</v>
      </c>
      <c r="F440" s="2" t="e">
        <f>SUM(#REF!*E441)</f>
        <v>#REF!</v>
      </c>
    </row>
    <row r="441" spans="1:6" ht="14.1" hidden="1" customHeight="1" x14ac:dyDescent="0.25">
      <c r="A441" s="49"/>
      <c r="B441" s="46" t="s">
        <v>7</v>
      </c>
      <c r="C441" s="46">
        <v>9</v>
      </c>
      <c r="D441" s="46"/>
      <c r="E441" s="70">
        <v>175</v>
      </c>
      <c r="F441" s="2" t="e">
        <f>SUM(#REF!*E442)</f>
        <v>#REF!</v>
      </c>
    </row>
    <row r="442" spans="1:6" ht="14.1" hidden="1" customHeight="1" x14ac:dyDescent="0.25">
      <c r="A442" s="8"/>
      <c r="B442" s="14" t="s">
        <v>12</v>
      </c>
      <c r="C442" s="14">
        <v>0</v>
      </c>
      <c r="D442" s="14"/>
      <c r="E442" s="60">
        <v>185</v>
      </c>
      <c r="F442" s="2" t="e">
        <f>SUM(#REF!*E443)</f>
        <v>#REF!</v>
      </c>
    </row>
    <row r="443" spans="1:6" ht="14.1" hidden="1" customHeight="1" x14ac:dyDescent="0.25">
      <c r="A443" s="7"/>
      <c r="B443" s="16" t="s">
        <v>38</v>
      </c>
      <c r="C443" s="16">
        <v>0</v>
      </c>
      <c r="D443" s="16"/>
      <c r="E443" s="57">
        <v>195</v>
      </c>
      <c r="F443" s="2" t="e">
        <f>SUM(F2:F427)</f>
        <v>#REF!</v>
      </c>
    </row>
    <row r="444" spans="1:6" ht="14.1" customHeight="1" thickTop="1" x14ac:dyDescent="0.25">
      <c r="B444" s="1"/>
      <c r="C444" s="1"/>
      <c r="D444" s="1"/>
      <c r="E444" s="72"/>
    </row>
    <row r="445" spans="1:6" ht="14.1" customHeight="1" x14ac:dyDescent="0.25">
      <c r="B445" s="1"/>
      <c r="C445" s="1"/>
      <c r="D445" s="1"/>
      <c r="E445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Deciduous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Boham</dc:creator>
  <cp:keywords/>
  <dc:description/>
  <cp:lastModifiedBy>Meyer,Ashley</cp:lastModifiedBy>
  <cp:revision/>
  <cp:lastPrinted>2026-08-06T14:48:54Z</cp:lastPrinted>
  <dcterms:created xsi:type="dcterms:W3CDTF">2022-07-26T15:46:25Z</dcterms:created>
  <dcterms:modified xsi:type="dcterms:W3CDTF">2026-08-06T18:54:11Z</dcterms:modified>
  <cp:category/>
  <cp:contentStatus/>
</cp:coreProperties>
</file>